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" sheetId="18" r:id="rId18"/>
    <sheet name="СпП" sheetId="19" r:id="rId19"/>
    <sheet name="П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'3'!$A$1:$J$72</definedName>
    <definedName name="_xlnm.Print_Area" localSheetId="6">'4'!$A$1:$J$72</definedName>
    <definedName name="_xlnm.Print_Area" localSheetId="4">'5'!$A$1:$J$36</definedName>
    <definedName name="_xlnm.Print_Area" localSheetId="2">'6'!$A$1:$J$72</definedName>
    <definedName name="_xlnm.Print_Area" localSheetId="15">'В'!$A$1:$J$72</definedName>
    <definedName name="_xlnm.Print_Area" localSheetId="17">'К'!$A$1:$J$72</definedName>
    <definedName name="_xlnm.Print_Area" localSheetId="21">'Мстр1'!$A$1:$G$76</definedName>
    <definedName name="_xlnm.Print_Area" localSheetId="22">'Мстр2'!$A$1:$K$76</definedName>
    <definedName name="_xlnm.Print_Area" localSheetId="19">'П'!$A$1:$J$72</definedName>
    <definedName name="_xlnm.Print_Area" localSheetId="0">'Положение'!$A$1:$BG$173</definedName>
    <definedName name="_xlnm.Print_Area" localSheetId="11">'Сп1'!$A$1:$I$38</definedName>
    <definedName name="_xlnm.Print_Area" localSheetId="9">'Сп2'!$A$1:$I$22</definedName>
    <definedName name="_xlnm.Print_Area" localSheetId="7">'Сп3'!$A$1:$I$22</definedName>
    <definedName name="_xlnm.Print_Area" localSheetId="5">'Сп4'!$A$1:$I$22</definedName>
    <definedName name="_xlnm.Print_Area" localSheetId="3">'Сп5'!$A$1:$I$14</definedName>
    <definedName name="_xlnm.Print_Area" localSheetId="1">'Сп6'!$A$1:$I$22</definedName>
    <definedName name="_xlnm.Print_Area" localSheetId="14">'СпВ'!$A$1:$I$22</definedName>
    <definedName name="_xlnm.Print_Area" localSheetId="16">'СпК'!$A$1:$I$22</definedName>
    <definedName name="_xlnm.Print_Area" localSheetId="20">'СпМ'!$A$1:$I$38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<sst xmlns="http://schemas.openxmlformats.org/spreadsheetml/2006/main" count="822" uniqueCount="148">
  <si>
    <t>Кубок Башкортостана 2011</t>
  </si>
  <si>
    <t>1/128 финала Турнира ДАСКО День защиты детей</t>
  </si>
  <si>
    <t>Список в соответствии с рейтингом</t>
  </si>
  <si>
    <t>№</t>
  </si>
  <si>
    <t>Список согласно занятым местам</t>
  </si>
  <si>
    <t>Абдеев Арслан</t>
  </si>
  <si>
    <t>Негреев Герман</t>
  </si>
  <si>
    <t>Семенова Ксения</t>
  </si>
  <si>
    <t>Русаков Никита</t>
  </si>
  <si>
    <t>Мальков Филипп</t>
  </si>
  <si>
    <t>Астафуров Данил</t>
  </si>
  <si>
    <t>Кашапов Руслан</t>
  </si>
  <si>
    <t>Русских Данил</t>
  </si>
  <si>
    <t>Равчеева Анастасия</t>
  </si>
  <si>
    <t>Равилова Нелли</t>
  </si>
  <si>
    <t>Тураев Ильяс</t>
  </si>
  <si>
    <t>Сабирова Диана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</si>
  <si>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</si>
  <si>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</si>
  <si>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</si>
  <si>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</si>
  <si>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</si>
  <si>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</si>
  <si>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</si>
  <si>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</si>
  <si>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</si>
  <si>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</si>
  <si>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</si>
  <si>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</si>
  <si>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</si>
  <si>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</si>
  <si>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</si>
  <si>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</si>
  <si>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</si>
  <si>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ДАСКО День защиты детей</t>
  </si>
  <si>
    <t>Матвеев Алексей</t>
  </si>
  <si>
    <t>Инякин Геннадий</t>
  </si>
  <si>
    <t>Непипенко Диана</t>
  </si>
  <si>
    <t>Равилов Руслан</t>
  </si>
  <si>
    <t>Максютова Виктория</t>
  </si>
  <si>
    <t>Набиуллина Камилла</t>
  </si>
  <si>
    <t>1/32 финала Турнира ДАСКО День защиты детей</t>
  </si>
  <si>
    <t>Семенов Никита</t>
  </si>
  <si>
    <t>Сайпушева Эрви</t>
  </si>
  <si>
    <t>Голубев Максим</t>
  </si>
  <si>
    <t>Выдрина Александра</t>
  </si>
  <si>
    <t>Дядин Дмитрий</t>
  </si>
  <si>
    <t>Молодцова Ксения</t>
  </si>
  <si>
    <t>Афанасьев Вадим</t>
  </si>
  <si>
    <t>Даць Владислав</t>
  </si>
  <si>
    <t>Аминев Марат</t>
  </si>
  <si>
    <t>Салмиярова Элеонора</t>
  </si>
  <si>
    <t>Валеева Гузель</t>
  </si>
  <si>
    <t>Омерова Александра</t>
  </si>
  <si>
    <t>Тимербулатов Раиль</t>
  </si>
  <si>
    <t>Завадский Никита</t>
  </si>
  <si>
    <t>Хадимуллин Рустам</t>
  </si>
  <si>
    <t>1/16 финала Турнира ДАСКО День защиты детей</t>
  </si>
  <si>
    <t>Жуланов Дмитрий</t>
  </si>
  <si>
    <t>Юнусов Степан</t>
  </si>
  <si>
    <t>Арсеньев Кирилл</t>
  </si>
  <si>
    <t>Юнусов Ринат</t>
  </si>
  <si>
    <t>Рахматуллин Артур</t>
  </si>
  <si>
    <t>Мезенцева Марина</t>
  </si>
  <si>
    <t>Шарипов Ильдар</t>
  </si>
  <si>
    <t>1/8 финала Турнира ДАСКО День защиты детей</t>
  </si>
  <si>
    <t>Тагиров Сайфулла</t>
  </si>
  <si>
    <t>Баймуратов Айрат</t>
  </si>
  <si>
    <t>Сиротенко Вадим</t>
  </si>
  <si>
    <t>Балхияров Алмаз</t>
  </si>
  <si>
    <t>Султанмуратов Ильдар</t>
  </si>
  <si>
    <t>Набиуллин Ильдус</t>
  </si>
  <si>
    <t>Файзуллин Артур</t>
  </si>
  <si>
    <t>Гайфуллин Роберт</t>
  </si>
  <si>
    <t>Мусин Венер</t>
  </si>
  <si>
    <t>Мансуров Данар</t>
  </si>
  <si>
    <t>Набиуллин Ильдар</t>
  </si>
  <si>
    <t>1/4 финала Турнира ДАСКО День защиты детей</t>
  </si>
  <si>
    <t>Коробко Павел</t>
  </si>
  <si>
    <t>Низамутдинов Эльмир</t>
  </si>
  <si>
    <t>Коньков Александр</t>
  </si>
  <si>
    <t>Лукманов Ильнур</t>
  </si>
  <si>
    <t>Герасев Михаил</t>
  </si>
  <si>
    <t>Ярминкин Владимир</t>
  </si>
  <si>
    <t>Лукьянов Роман</t>
  </si>
  <si>
    <t>Яковлев Роман</t>
  </si>
  <si>
    <t>Шамов Разиль</t>
  </si>
  <si>
    <t>Бражников Евгений</t>
  </si>
  <si>
    <t>Грубов Виталий</t>
  </si>
  <si>
    <t>Сайфуллина Азалия</t>
  </si>
  <si>
    <t>Емельянов Александр</t>
  </si>
  <si>
    <t>Исмайлов Азамат</t>
  </si>
  <si>
    <t>Хаматшин Евгений</t>
  </si>
  <si>
    <t>Агзамова Мария</t>
  </si>
  <si>
    <t>Давлетбаев Азат</t>
  </si>
  <si>
    <t>Шаяхметов Азамат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</si>
  <si>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</si>
  <si>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</si>
  <si>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</si>
  <si>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</si>
  <si>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</si>
  <si>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</si>
  <si>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</si>
  <si>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</si>
  <si>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</si>
  <si>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</si>
  <si>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</si>
  <si>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</si>
  <si>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</si>
  <si>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</si>
  <si>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</si>
  <si>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</si>
  <si>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ДАСКО День защиты детей</t>
  </si>
  <si>
    <t>Тодрамович Александр</t>
  </si>
  <si>
    <t>Семенов Юрий</t>
  </si>
  <si>
    <t>Ахметзянов Фауль</t>
  </si>
  <si>
    <t>Макаров Валерий</t>
  </si>
  <si>
    <t>Могилевская Инесса</t>
  </si>
  <si>
    <t>Шапошников Александр</t>
  </si>
  <si>
    <t>Толкачев Иван</t>
  </si>
  <si>
    <t>Аксенов Андрей</t>
  </si>
  <si>
    <t>Куряева Валентина</t>
  </si>
  <si>
    <t>Полуфинал Турнира ДАСКО День защиты детей</t>
  </si>
  <si>
    <t>Ратникова Наталья</t>
  </si>
  <si>
    <t>Горбунов Вячеслав</t>
  </si>
  <si>
    <t>Маркелов Николай</t>
  </si>
  <si>
    <t>Сангишев Руслан</t>
  </si>
  <si>
    <t>Халимонов Евгений</t>
  </si>
  <si>
    <t>Манайчев Владимир</t>
  </si>
  <si>
    <t>Алмаев Раис</t>
  </si>
  <si>
    <t>Полуфинал пятницы Турнира ДАСКО День защиты детей</t>
  </si>
  <si>
    <t>Топорков Артур</t>
  </si>
  <si>
    <t>Рахматуллин Равиль</t>
  </si>
  <si>
    <t>Топорков Юрий</t>
  </si>
  <si>
    <t>Семенов Константин</t>
  </si>
  <si>
    <t>Лютый Олег</t>
  </si>
  <si>
    <t>Нестеренко Георгий</t>
  </si>
  <si>
    <t>Финал Турнира ДАСКО День защиты детей</t>
  </si>
  <si>
    <t>Яковлев Михаил</t>
  </si>
  <si>
    <t>Аристов Александр</t>
  </si>
  <si>
    <t>Харламов Руслан</t>
  </si>
  <si>
    <t>Срумов Антон</t>
  </si>
  <si>
    <t>Максютов Азат</t>
  </si>
  <si>
    <t>Шарипов Давид</t>
  </si>
  <si>
    <t>Мазурин Александр</t>
  </si>
  <si>
    <t>Суфияров Эдуард</t>
  </si>
  <si>
    <t>Хабиров Марс</t>
  </si>
  <si>
    <t>Абдрашитов Азат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</si>
</sst>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4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left"/>
      <protection/>
    </xf>
    <xf numFmtId="16" fontId="6" fillId="2" borderId="0" xfId="0" applyNumberFormat="1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173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803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65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40670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66</v>
      </c>
      <c r="B7" s="8">
        <v>1</v>
      </c>
      <c r="C7" s="9" t="str">
        <f>2!F20</f>
        <v>Юнусов Степан</v>
      </c>
      <c r="D7" s="6"/>
      <c r="E7" s="6"/>
      <c r="F7" s="6"/>
      <c r="G7" s="6"/>
      <c r="H7" s="6"/>
      <c r="I7" s="6"/>
    </row>
    <row r="8" spans="1:9" ht="18">
      <c r="A8" s="7" t="s">
        <v>67</v>
      </c>
      <c r="B8" s="8">
        <v>2</v>
      </c>
      <c r="C8" s="9" t="str">
        <f>2!F31</f>
        <v>Сиротенко Вадим</v>
      </c>
      <c r="D8" s="6"/>
      <c r="E8" s="6"/>
      <c r="F8" s="6"/>
      <c r="G8" s="6"/>
      <c r="H8" s="6"/>
      <c r="I8" s="6"/>
    </row>
    <row r="9" spans="1:9" ht="18">
      <c r="A9" s="7" t="s">
        <v>68</v>
      </c>
      <c r="B9" s="8">
        <v>3</v>
      </c>
      <c r="C9" s="9" t="str">
        <f>2!G43</f>
        <v>Баймуратов Айрат</v>
      </c>
      <c r="D9" s="6"/>
      <c r="E9" s="6"/>
      <c r="F9" s="6"/>
      <c r="G9" s="6"/>
      <c r="H9" s="6"/>
      <c r="I9" s="6"/>
    </row>
    <row r="10" spans="1:9" ht="18">
      <c r="A10" s="7" t="s">
        <v>59</v>
      </c>
      <c r="B10" s="8">
        <v>4</v>
      </c>
      <c r="C10" s="9" t="str">
        <f>2!G51</f>
        <v>Балхияров Алмаз</v>
      </c>
      <c r="D10" s="6"/>
      <c r="E10" s="6"/>
      <c r="F10" s="6"/>
      <c r="G10" s="6"/>
      <c r="H10" s="6"/>
      <c r="I10" s="6"/>
    </row>
    <row r="11" spans="1:9" ht="18">
      <c r="A11" s="7" t="s">
        <v>69</v>
      </c>
      <c r="B11" s="8">
        <v>5</v>
      </c>
      <c r="C11" s="9" t="str">
        <f>2!C55</f>
        <v>Тагиров Сайфулла</v>
      </c>
      <c r="D11" s="6"/>
      <c r="E11" s="6"/>
      <c r="F11" s="6"/>
      <c r="G11" s="6"/>
      <c r="H11" s="6"/>
      <c r="I11" s="6"/>
    </row>
    <row r="12" spans="1:9" ht="18">
      <c r="A12" s="7" t="s">
        <v>70</v>
      </c>
      <c r="B12" s="8">
        <v>6</v>
      </c>
      <c r="C12" s="9" t="str">
        <f>2!C57</f>
        <v>Файзуллин Артур</v>
      </c>
      <c r="D12" s="6"/>
      <c r="E12" s="6"/>
      <c r="F12" s="6"/>
      <c r="G12" s="6"/>
      <c r="H12" s="6"/>
      <c r="I12" s="6"/>
    </row>
    <row r="13" spans="1:9" ht="18">
      <c r="A13" s="7" t="s">
        <v>71</v>
      </c>
      <c r="B13" s="8">
        <v>7</v>
      </c>
      <c r="C13" s="9" t="str">
        <f>2!C60</f>
        <v>Набиуллин Ильдус</v>
      </c>
      <c r="D13" s="6"/>
      <c r="E13" s="6"/>
      <c r="F13" s="6"/>
      <c r="G13" s="6"/>
      <c r="H13" s="6"/>
      <c r="I13" s="6"/>
    </row>
    <row r="14" spans="1:9" ht="18">
      <c r="A14" s="7" t="s">
        <v>72</v>
      </c>
      <c r="B14" s="8">
        <v>8</v>
      </c>
      <c r="C14" s="9" t="str">
        <f>2!C62</f>
        <v>Мансуров Данар</v>
      </c>
      <c r="D14" s="6"/>
      <c r="E14" s="6"/>
      <c r="F14" s="6"/>
      <c r="G14" s="6"/>
      <c r="H14" s="6"/>
      <c r="I14" s="6"/>
    </row>
    <row r="15" spans="1:9" ht="18">
      <c r="A15" s="7" t="s">
        <v>73</v>
      </c>
      <c r="B15" s="8">
        <v>9</v>
      </c>
      <c r="C15" s="9" t="str">
        <f>2!G57</f>
        <v>Гайфуллин Роберт</v>
      </c>
      <c r="D15" s="6"/>
      <c r="E15" s="6"/>
      <c r="F15" s="6"/>
      <c r="G15" s="6"/>
      <c r="H15" s="6"/>
      <c r="I15" s="6"/>
    </row>
    <row r="16" spans="1:9" ht="18">
      <c r="A16" s="7" t="s">
        <v>74</v>
      </c>
      <c r="B16" s="8">
        <v>10</v>
      </c>
      <c r="C16" s="9" t="str">
        <f>2!G60</f>
        <v>Юнусов Ринат</v>
      </c>
      <c r="D16" s="6"/>
      <c r="E16" s="6"/>
      <c r="F16" s="6"/>
      <c r="G16" s="6"/>
      <c r="H16" s="6"/>
      <c r="I16" s="6"/>
    </row>
    <row r="17" spans="1:9" ht="18">
      <c r="A17" s="7" t="s">
        <v>61</v>
      </c>
      <c r="B17" s="8">
        <v>11</v>
      </c>
      <c r="C17" s="9" t="str">
        <f>2!G64</f>
        <v>Султанмуратов Ильдар</v>
      </c>
      <c r="D17" s="6"/>
      <c r="E17" s="6"/>
      <c r="F17" s="6"/>
      <c r="G17" s="6"/>
      <c r="H17" s="6"/>
      <c r="I17" s="6"/>
    </row>
    <row r="18" spans="1:9" ht="18">
      <c r="A18" s="7" t="s">
        <v>75</v>
      </c>
      <c r="B18" s="8">
        <v>12</v>
      </c>
      <c r="C18" s="9" t="str">
        <f>2!G66</f>
        <v>Мусин Венер</v>
      </c>
      <c r="D18" s="6"/>
      <c r="E18" s="6"/>
      <c r="F18" s="6"/>
      <c r="G18" s="6"/>
      <c r="H18" s="6"/>
      <c r="I18" s="6"/>
    </row>
    <row r="19" spans="1:9" ht="18">
      <c r="A19" s="7" t="s">
        <v>63</v>
      </c>
      <c r="B19" s="8">
        <v>13</v>
      </c>
      <c r="C19" s="9" t="str">
        <f>2!D67</f>
        <v>Мезенцева Марина</v>
      </c>
      <c r="D19" s="6"/>
      <c r="E19" s="6"/>
      <c r="F19" s="6"/>
      <c r="G19" s="6"/>
      <c r="H19" s="6"/>
      <c r="I19" s="6"/>
    </row>
    <row r="20" spans="1:9" ht="18">
      <c r="A20" s="7" t="s">
        <v>64</v>
      </c>
      <c r="B20" s="8">
        <v>14</v>
      </c>
      <c r="C20" s="9" t="str">
        <f>2!D70</f>
        <v>Набиуллин Ильдар</v>
      </c>
      <c r="D20" s="6"/>
      <c r="E20" s="6"/>
      <c r="F20" s="6"/>
      <c r="G20" s="6"/>
      <c r="H20" s="6"/>
      <c r="I20" s="6"/>
    </row>
    <row r="21" spans="1:9" ht="18">
      <c r="A21" s="7" t="s">
        <v>76</v>
      </c>
      <c r="B21" s="8">
        <v>15</v>
      </c>
      <c r="C21" s="9" t="str">
        <f>2!G69</f>
        <v>Шарипов Ильдар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2!G71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Сп2!A1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Сп2!A2</f>
        <v>1/8 финала Турнира ДАСКО День защиты детей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Сп2!A3</f>
        <v>40670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Тагиров Сайфулла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66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72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Гайфуллин Роберт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72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Файзуллин Артур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59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Балхияров Алмаз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75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Мансуров Данар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59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Мезенцева Марина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59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Юнусов Степан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59</v>
      </c>
      <c r="G20" s="15"/>
      <c r="H20" s="15"/>
      <c r="I20" s="15"/>
    </row>
    <row r="21" spans="1:9" ht="12.75">
      <c r="A21" s="12">
        <v>3</v>
      </c>
      <c r="B21" s="13" t="str">
        <f>Сп2!A9</f>
        <v>Сиротенко Вадим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68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Шарипов Ильдар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68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Юнусов Ринат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70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Султанмуратов Ильдар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68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Набиуллин Ильдус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71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Мусин Венер</v>
      </c>
      <c r="C31" s="18"/>
      <c r="D31" s="18"/>
      <c r="E31" s="12">
        <v>-15</v>
      </c>
      <c r="F31" s="13" t="str">
        <f>IF(F20=E12,E28,IF(F20=E28,E12,0))</f>
        <v>Сиротенко Вадим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67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Сп2!A21</f>
        <v>Набиуллин Ильдар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67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Баймуратов Айрат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Файзуллин Артур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73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Гайфуллин Роберт</v>
      </c>
      <c r="C39" s="14">
        <v>20</v>
      </c>
      <c r="D39" s="24" t="s">
        <v>71</v>
      </c>
      <c r="E39" s="14">
        <v>26</v>
      </c>
      <c r="F39" s="24" t="s">
        <v>69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Набиуллин Ильдус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Балхияров Алмаз</v>
      </c>
      <c r="C41" s="11"/>
      <c r="D41" s="14">
        <v>24</v>
      </c>
      <c r="E41" s="25" t="s">
        <v>69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69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Мезенцева Марина</v>
      </c>
      <c r="C43" s="14">
        <v>21</v>
      </c>
      <c r="D43" s="25" t="s">
        <v>69</v>
      </c>
      <c r="E43" s="23"/>
      <c r="F43" s="14">
        <v>28</v>
      </c>
      <c r="G43" s="24" t="s">
        <v>67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Султанмуратов Ильдар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Шарипов Ильдар</v>
      </c>
      <c r="C45" s="11"/>
      <c r="D45" s="12">
        <v>-14</v>
      </c>
      <c r="E45" s="13" t="str">
        <f>IF(E28=D24,D32,IF(E28=D32,D24,0))</f>
        <v>Баймуратов Айрат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61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Юнусов Ринат</v>
      </c>
      <c r="C47" s="14">
        <v>22</v>
      </c>
      <c r="D47" s="24" t="s">
        <v>75</v>
      </c>
      <c r="E47" s="14">
        <v>27</v>
      </c>
      <c r="F47" s="25" t="s">
        <v>67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Мансуров Данар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Мусин Венер</v>
      </c>
      <c r="C49" s="11"/>
      <c r="D49" s="14">
        <v>25</v>
      </c>
      <c r="E49" s="25" t="s">
        <v>66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74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Набиуллин Ильдар</v>
      </c>
      <c r="C51" s="14">
        <v>23</v>
      </c>
      <c r="D51" s="25" t="s">
        <v>66</v>
      </c>
      <c r="E51" s="23"/>
      <c r="F51" s="12">
        <v>-28</v>
      </c>
      <c r="G51" s="13" t="str">
        <f>IF(G43=F39,F47,IF(G43=F47,F39,0))</f>
        <v>Балхияров Алмаз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Тагиров Сайфулла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Файзуллин Артур</v>
      </c>
      <c r="C54" s="11"/>
      <c r="D54" s="12">
        <v>-20</v>
      </c>
      <c r="E54" s="13" t="str">
        <f>IF(D39=C38,C40,IF(D39=C40,C38,0))</f>
        <v>Гайфуллин Роберт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66</v>
      </c>
      <c r="D55" s="11"/>
      <c r="E55" s="14">
        <v>31</v>
      </c>
      <c r="F55" s="15" t="s">
        <v>73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Тагиров Сайфулла</v>
      </c>
      <c r="C56" s="28" t="s">
        <v>22</v>
      </c>
      <c r="D56" s="12">
        <v>-21</v>
      </c>
      <c r="E56" s="17" t="str">
        <f>IF(D43=C42,C44,IF(D43=C44,C42,0))</f>
        <v>Султанмуратов Ильдар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Файзуллин Артур</v>
      </c>
      <c r="D57" s="11"/>
      <c r="E57" s="11"/>
      <c r="F57" s="14">
        <v>33</v>
      </c>
      <c r="G57" s="15" t="s">
        <v>73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Юнусов Ринат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Набиуллин Ильдус</v>
      </c>
      <c r="C59" s="11"/>
      <c r="D59" s="11"/>
      <c r="E59" s="14">
        <v>32</v>
      </c>
      <c r="F59" s="19" t="s">
        <v>61</v>
      </c>
      <c r="G59" s="29"/>
      <c r="H59" s="11"/>
      <c r="I59" s="11"/>
    </row>
    <row r="60" spans="1:9" ht="12.75">
      <c r="A60" s="11"/>
      <c r="B60" s="14">
        <v>30</v>
      </c>
      <c r="C60" s="15" t="s">
        <v>71</v>
      </c>
      <c r="D60" s="12">
        <v>-23</v>
      </c>
      <c r="E60" s="17" t="str">
        <f>IF(D51=C50,C52,IF(D51=C52,C50,0))</f>
        <v>Мусин Венер</v>
      </c>
      <c r="F60" s="12">
        <v>-33</v>
      </c>
      <c r="G60" s="13" t="str">
        <f>IF(G57=F55,F59,IF(G57=F59,F55,0))</f>
        <v>Юнусов Ринат</v>
      </c>
      <c r="H60" s="21"/>
      <c r="I60" s="21"/>
    </row>
    <row r="61" spans="1:9" ht="12.75">
      <c r="A61" s="12">
        <v>-25</v>
      </c>
      <c r="B61" s="17" t="str">
        <f>IF(E49=D47,D51,IF(E49=D51,D47,0))</f>
        <v>Мансуров Данар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Мансуров Данар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Султанмуратов Ильдар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70</v>
      </c>
      <c r="H64" s="21"/>
      <c r="I64" s="21"/>
    </row>
    <row r="65" spans="1:9" ht="12.75">
      <c r="A65" s="11"/>
      <c r="B65" s="14">
        <v>35</v>
      </c>
      <c r="C65" s="15" t="s">
        <v>63</v>
      </c>
      <c r="D65" s="11"/>
      <c r="E65" s="12">
        <v>-32</v>
      </c>
      <c r="F65" s="17" t="str">
        <f>IF(F59=E58,E60,IF(F59=E60,E58,0))</f>
        <v>Мусин Венер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Мезенцева Марина</v>
      </c>
      <c r="C66" s="18"/>
      <c r="D66" s="23"/>
      <c r="E66" s="11"/>
      <c r="F66" s="12">
        <v>-34</v>
      </c>
      <c r="G66" s="13" t="str">
        <f>IF(G64=F63,F65,IF(G64=F65,F63,0))</f>
        <v>Мусин Венер</v>
      </c>
      <c r="H66" s="21"/>
      <c r="I66" s="21"/>
    </row>
    <row r="67" spans="1:9" ht="12.75">
      <c r="A67" s="11"/>
      <c r="B67" s="11"/>
      <c r="C67" s="14">
        <v>37</v>
      </c>
      <c r="D67" s="15" t="s">
        <v>63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Шарипов Ильдар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76</v>
      </c>
      <c r="D69" s="29"/>
      <c r="E69" s="11"/>
      <c r="F69" s="14">
        <v>38</v>
      </c>
      <c r="G69" s="15" t="s">
        <v>64</v>
      </c>
      <c r="H69" s="21"/>
      <c r="I69" s="21"/>
    </row>
    <row r="70" spans="1:9" ht="12.75">
      <c r="A70" s="12">
        <v>-19</v>
      </c>
      <c r="B70" s="17" t="str">
        <f>IF(C50=B49,B51,IF(C50=B51,B49,0))</f>
        <v>Набиуллин Ильдар</v>
      </c>
      <c r="C70" s="12">
        <v>-37</v>
      </c>
      <c r="D70" s="13" t="str">
        <f>IF(D67=C65,C69,IF(D67=C69,C65,0))</f>
        <v>Набиуллин Ильдар</v>
      </c>
      <c r="E70" s="12">
        <v>-36</v>
      </c>
      <c r="F70" s="17" t="str">
        <f>IF(C69=B68,B70,IF(C69=B70,B68,0))</f>
        <v>Шарипов Ильдар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77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40677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78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79</v>
      </c>
      <c r="B8" s="8">
        <v>2</v>
      </c>
      <c r="C8" s="9" t="str">
        <f>1стр1!G56</f>
        <v>Баймуратов Айрат</v>
      </c>
      <c r="D8" s="6"/>
      <c r="E8" s="6"/>
      <c r="F8" s="6"/>
      <c r="G8" s="6"/>
      <c r="H8" s="6"/>
      <c r="I8" s="6"/>
    </row>
    <row r="9" spans="1:9" ht="18">
      <c r="A9" s="7" t="s">
        <v>80</v>
      </c>
      <c r="B9" s="8">
        <v>3</v>
      </c>
      <c r="C9" s="9" t="str">
        <f>1стр2!I22</f>
        <v>Ярминкин Владимир</v>
      </c>
      <c r="D9" s="6"/>
      <c r="E9" s="6"/>
      <c r="F9" s="6"/>
      <c r="G9" s="6"/>
      <c r="H9" s="6"/>
      <c r="I9" s="6"/>
    </row>
    <row r="10" spans="1:9" ht="18">
      <c r="A10" s="7" t="s">
        <v>81</v>
      </c>
      <c r="B10" s="8">
        <v>4</v>
      </c>
      <c r="C10" s="9" t="str">
        <f>1стр2!I32</f>
        <v>Грубов Виталий</v>
      </c>
      <c r="D10" s="6"/>
      <c r="E10" s="6"/>
      <c r="F10" s="6"/>
      <c r="G10" s="6"/>
      <c r="H10" s="6"/>
      <c r="I10" s="6"/>
    </row>
    <row r="11" spans="1:9" ht="18">
      <c r="A11" s="7" t="s">
        <v>82</v>
      </c>
      <c r="B11" s="8">
        <v>5</v>
      </c>
      <c r="C11" s="9" t="str">
        <f>1стр1!G63</f>
        <v>Лукманов Ильнур</v>
      </c>
      <c r="D11" s="6"/>
      <c r="E11" s="6"/>
      <c r="F11" s="6"/>
      <c r="G11" s="6"/>
      <c r="H11" s="6"/>
      <c r="I11" s="6"/>
    </row>
    <row r="12" spans="1:9" ht="18">
      <c r="A12" s="7" t="s">
        <v>83</v>
      </c>
      <c r="B12" s="8">
        <v>6</v>
      </c>
      <c r="C12" s="9" t="str">
        <f>1стр1!G65</f>
        <v>Коньков Александр</v>
      </c>
      <c r="D12" s="6"/>
      <c r="E12" s="6"/>
      <c r="F12" s="6"/>
      <c r="G12" s="6"/>
      <c r="H12" s="6"/>
      <c r="I12" s="6"/>
    </row>
    <row r="13" spans="1:9" ht="18">
      <c r="A13" s="7" t="s">
        <v>84</v>
      </c>
      <c r="B13" s="8">
        <v>7</v>
      </c>
      <c r="C13" s="9" t="str">
        <f>1стр1!G68</f>
        <v>Шамов Разиль</v>
      </c>
      <c r="D13" s="6"/>
      <c r="E13" s="6"/>
      <c r="F13" s="6"/>
      <c r="G13" s="6"/>
      <c r="H13" s="6"/>
      <c r="I13" s="6"/>
    </row>
    <row r="14" spans="1:9" ht="18">
      <c r="A14" s="7" t="s">
        <v>85</v>
      </c>
      <c r="B14" s="8">
        <v>8</v>
      </c>
      <c r="C14" s="9" t="str">
        <f>1стр1!G70</f>
        <v>Яковлев Роман</v>
      </c>
      <c r="D14" s="6"/>
      <c r="E14" s="6"/>
      <c r="F14" s="6"/>
      <c r="G14" s="6"/>
      <c r="H14" s="6"/>
      <c r="I14" s="6"/>
    </row>
    <row r="15" spans="1:9" ht="18">
      <c r="A15" s="7" t="s">
        <v>86</v>
      </c>
      <c r="B15" s="8">
        <v>9</v>
      </c>
      <c r="C15" s="9" t="str">
        <f>1стр1!D72</f>
        <v>Сайфуллина Азалия</v>
      </c>
      <c r="D15" s="6"/>
      <c r="E15" s="6"/>
      <c r="F15" s="6"/>
      <c r="G15" s="6"/>
      <c r="H15" s="6"/>
      <c r="I15" s="6"/>
    </row>
    <row r="16" spans="1:9" ht="18">
      <c r="A16" s="7" t="s">
        <v>87</v>
      </c>
      <c r="B16" s="8">
        <v>10</v>
      </c>
      <c r="C16" s="9" t="str">
        <f>1стр1!D75</f>
        <v>Лукьянов Роман</v>
      </c>
      <c r="D16" s="6"/>
      <c r="E16" s="6"/>
      <c r="F16" s="6"/>
      <c r="G16" s="6"/>
      <c r="H16" s="6"/>
      <c r="I16" s="6"/>
    </row>
    <row r="17" spans="1:9" ht="18">
      <c r="A17" s="7" t="s">
        <v>88</v>
      </c>
      <c r="B17" s="8">
        <v>11</v>
      </c>
      <c r="C17" s="9" t="str">
        <f>1стр1!G73</f>
        <v>Емельянов Александр</v>
      </c>
      <c r="D17" s="6"/>
      <c r="E17" s="6"/>
      <c r="F17" s="6"/>
      <c r="G17" s="6"/>
      <c r="H17" s="6"/>
      <c r="I17" s="6"/>
    </row>
    <row r="18" spans="1:9" ht="18">
      <c r="A18" s="7" t="s">
        <v>89</v>
      </c>
      <c r="B18" s="8">
        <v>12</v>
      </c>
      <c r="C18" s="9" t="str">
        <f>1стр1!G75</f>
        <v>Низамутдинов Эльмир</v>
      </c>
      <c r="D18" s="6"/>
      <c r="E18" s="6"/>
      <c r="F18" s="6"/>
      <c r="G18" s="6"/>
      <c r="H18" s="6"/>
      <c r="I18" s="6"/>
    </row>
    <row r="19" spans="1:9" ht="18">
      <c r="A19" s="7" t="s">
        <v>90</v>
      </c>
      <c r="B19" s="8">
        <v>13</v>
      </c>
      <c r="C19" s="9" t="str">
        <f>1стр2!I40</f>
        <v>Герасев Михаил</v>
      </c>
      <c r="D19" s="6"/>
      <c r="E19" s="6"/>
      <c r="F19" s="6"/>
      <c r="G19" s="6"/>
      <c r="H19" s="6"/>
      <c r="I19" s="6"/>
    </row>
    <row r="20" spans="1:9" ht="18">
      <c r="A20" s="7" t="s">
        <v>91</v>
      </c>
      <c r="B20" s="8">
        <v>14</v>
      </c>
      <c r="C20" s="9" t="str">
        <f>1стр2!I44</f>
        <v>Бражников Евгений</v>
      </c>
      <c r="D20" s="6"/>
      <c r="E20" s="6"/>
      <c r="F20" s="6"/>
      <c r="G20" s="6"/>
      <c r="H20" s="6"/>
      <c r="I20" s="6"/>
    </row>
    <row r="21" spans="1:9" ht="18">
      <c r="A21" s="7" t="s">
        <v>67</v>
      </c>
      <c r="B21" s="8">
        <v>15</v>
      </c>
      <c r="C21" s="9" t="str">
        <f>1стр2!I46</f>
        <v>Хаматшин Евгений</v>
      </c>
      <c r="D21" s="6"/>
      <c r="E21" s="6"/>
      <c r="F21" s="6"/>
      <c r="G21" s="6"/>
      <c r="H21" s="6"/>
      <c r="I21" s="6"/>
    </row>
    <row r="22" spans="1:9" ht="18">
      <c r="A22" s="7" t="s">
        <v>66</v>
      </c>
      <c r="B22" s="8">
        <v>16</v>
      </c>
      <c r="C22" s="9" t="str">
        <f>1стр2!I48</f>
        <v>Исмайлов Азамат</v>
      </c>
      <c r="D22" s="6"/>
      <c r="E22" s="6"/>
      <c r="F22" s="6"/>
      <c r="G22" s="6"/>
      <c r="H22" s="6"/>
      <c r="I22" s="6"/>
    </row>
    <row r="23" spans="1:9" ht="18">
      <c r="A23" s="7" t="s">
        <v>92</v>
      </c>
      <c r="B23" s="8">
        <v>17</v>
      </c>
      <c r="C23" s="9" t="str">
        <f>1стр2!E44</f>
        <v>Юнусов Степан</v>
      </c>
      <c r="D23" s="6"/>
      <c r="E23" s="6"/>
      <c r="F23" s="6"/>
      <c r="G23" s="6"/>
      <c r="H23" s="6"/>
      <c r="I23" s="6"/>
    </row>
    <row r="24" spans="1:9" ht="18">
      <c r="A24" s="7" t="s">
        <v>93</v>
      </c>
      <c r="B24" s="8">
        <v>18</v>
      </c>
      <c r="C24" s="9" t="str">
        <f>1стр2!E50</f>
        <v>Тагиров Сайфулла</v>
      </c>
      <c r="D24" s="6"/>
      <c r="E24" s="6"/>
      <c r="F24" s="6"/>
      <c r="G24" s="6"/>
      <c r="H24" s="6"/>
      <c r="I24" s="6"/>
    </row>
    <row r="25" spans="1:9" ht="18">
      <c r="A25" s="7" t="s">
        <v>59</v>
      </c>
      <c r="B25" s="8">
        <v>19</v>
      </c>
      <c r="C25" s="9" t="str">
        <f>1стр2!E53</f>
        <v>Агзамова Мария</v>
      </c>
      <c r="D25" s="6"/>
      <c r="E25" s="6"/>
      <c r="F25" s="6"/>
      <c r="G25" s="6"/>
      <c r="H25" s="6"/>
      <c r="I25" s="6"/>
    </row>
    <row r="26" spans="1:9" ht="18">
      <c r="A26" s="7" t="s">
        <v>72</v>
      </c>
      <c r="B26" s="8">
        <v>20</v>
      </c>
      <c r="C26" s="9" t="str">
        <f>1стр2!E55</f>
        <v>Файзуллин Артур</v>
      </c>
      <c r="D26" s="6"/>
      <c r="E26" s="6"/>
      <c r="F26" s="6"/>
      <c r="G26" s="6"/>
      <c r="H26" s="6"/>
      <c r="I26" s="6"/>
    </row>
    <row r="27" spans="1:9" ht="18">
      <c r="A27" s="7" t="s">
        <v>94</v>
      </c>
      <c r="B27" s="8">
        <v>21</v>
      </c>
      <c r="C27" s="9" t="str">
        <f>1стр2!I53</f>
        <v>Султанмуратов Ильдар</v>
      </c>
      <c r="D27" s="6"/>
      <c r="E27" s="6"/>
      <c r="F27" s="6"/>
      <c r="G27" s="6"/>
      <c r="H27" s="6"/>
      <c r="I27" s="6"/>
    </row>
    <row r="28" spans="1:9" ht="18">
      <c r="A28" s="7" t="s">
        <v>70</v>
      </c>
      <c r="B28" s="8">
        <v>22</v>
      </c>
      <c r="C28" s="9" t="str">
        <f>1стр2!I57</f>
        <v>Давлетбаев Азат</v>
      </c>
      <c r="D28" s="6"/>
      <c r="E28" s="6"/>
      <c r="F28" s="6"/>
      <c r="G28" s="6"/>
      <c r="H28" s="6"/>
      <c r="I28" s="6"/>
    </row>
    <row r="29" spans="1:9" ht="18">
      <c r="A29" s="7" t="s">
        <v>95</v>
      </c>
      <c r="B29" s="8">
        <v>23</v>
      </c>
      <c r="C29" s="9" t="str">
        <f>1стр2!I59</f>
        <v>Шаяхметов Азамат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 t="str">
        <f>1стр2!I74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Сп1!A1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Сп1!A2</f>
        <v>1/4 финала Турнира ДАСКО День защиты детей</v>
      </c>
      <c r="B2" s="67"/>
      <c r="C2" s="67"/>
      <c r="D2" s="67"/>
      <c r="E2" s="67"/>
      <c r="F2" s="67"/>
      <c r="G2" s="67"/>
    </row>
    <row r="3" spans="1:7" ht="15.75">
      <c r="A3" s="66">
        <f>Сп1!A3</f>
        <v>40677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Коробко Павел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78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78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Сп1!A23</f>
        <v>Хаматшин Евгений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92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Сп1!A22</f>
        <v>Тагиров Сайфулла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78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Сп1!A15</f>
        <v>Шамов Разиль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86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86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85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Сп1!A14</f>
        <v>Яковлев Роман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78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Сп1!A11</f>
        <v>Герасев Михаил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82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89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Сп1!A27</f>
        <v>Давлетбаев Азат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89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Сп1!A18</f>
        <v>Сайфуллина Азалия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81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Сп1!A19</f>
        <v>Емельянов Александр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90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Сп1!A26</f>
        <v>Файзуллин Артур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81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81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Сп1!A10</f>
        <v>Лукманов Ильнур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78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Сп1!A9</f>
        <v>Коньков Александр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80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80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Сп1!A25</f>
        <v>Юнусов Степан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91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Сп1!A20</f>
        <v>Исмайлов Азамат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80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Сп1!A17</f>
        <v>Грубов Виталий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88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Сп1!A28</f>
        <v>Султанмуратов Ильдар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88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83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Сп1!A12</f>
        <v>Ярминкин Владимир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67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Сп1!A13</f>
        <v>Лукьянов Роман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84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84</v>
      </c>
      <c r="E56" s="18"/>
      <c r="F56" s="26">
        <v>-31</v>
      </c>
      <c r="G56" s="13" t="str">
        <f>IF(G36=F20,F52,IF(G36=F52,F20,0))</f>
        <v>Баймуратов Айрат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Сп1!A29</f>
        <v>Шаяхметов Азамат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87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Сп1!A16</f>
        <v>Бражников Евгений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67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Сп1!A21</f>
        <v>Баймуратов Айрат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67</v>
      </c>
      <c r="D62" s="18"/>
      <c r="E62" s="12">
        <v>-58</v>
      </c>
      <c r="F62" s="13" t="str">
        <f>IF(1стр2!H14=1стр2!G10,1стр2!G18,IF(1стр2!H14=1стр2!G18,1стр2!G10,0))</f>
        <v>Коньков Александр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Сп1!A24</f>
        <v>Агзамова Мария</v>
      </c>
      <c r="C63" s="18"/>
      <c r="D63" s="18"/>
      <c r="E63" s="11"/>
      <c r="F63" s="14">
        <v>61</v>
      </c>
      <c r="G63" s="15" t="s">
        <v>81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67</v>
      </c>
      <c r="E64" s="12">
        <v>-59</v>
      </c>
      <c r="F64" s="17" t="str">
        <f>IF(1стр2!H30=1стр2!G26,1стр2!G34,IF(1стр2!H30=1стр2!G34,1стр2!G26,0))</f>
        <v>Лукманов Ильнур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Коньков Александр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79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Сп1!A8</f>
        <v>Низамутдинов Эльмир</v>
      </c>
      <c r="C67" s="11"/>
      <c r="D67" s="11"/>
      <c r="E67" s="12">
        <v>-56</v>
      </c>
      <c r="F67" s="13" t="str">
        <f>IF(1стр2!G10=1стр2!F6,1стр2!F14,IF(1стр2!G10=1стр2!F14,1стр2!F6,0))</f>
        <v>Шамов Разиль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86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IF(1стр2!F6=1стр2!E4,1стр2!E8,IF(1стр2!F6=1стр2!E8,1стр2!E4,0))</f>
        <v>Низамутдинов Эльмир</v>
      </c>
      <c r="C69" s="11"/>
      <c r="D69" s="11"/>
      <c r="E69" s="12">
        <v>-57</v>
      </c>
      <c r="F69" s="17" t="str">
        <f>IF(1стр2!G26=1стр2!F22,1стр2!F30,IF(1стр2!G26=1стр2!F30,1стр2!F22,0))</f>
        <v>Яковлев Роман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89</v>
      </c>
      <c r="D70" s="11"/>
      <c r="E70" s="11"/>
      <c r="F70" s="12">
        <v>-62</v>
      </c>
      <c r="G70" s="13" t="str">
        <f>IF(G68=F67,F69,IF(G68=F69,F67,0))</f>
        <v>Яковлев Роман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IF(1стр2!F14=1стр2!E12,1стр2!E16,IF(1стр2!F14=1стр2!E16,1стр2!E12,0))</f>
        <v>Сайфуллина Азалия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89</v>
      </c>
      <c r="E72" s="12">
        <v>-63</v>
      </c>
      <c r="F72" s="13" t="str">
        <f>IF(C70=B69,B71,IF(C70=B71,B69,0))</f>
        <v>Низамутдинов Эльмир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IF(1стр2!F22=1стр2!E20,1стр2!E24,IF(1стр2!F22=1стр2!E24,1стр2!E20,0))</f>
        <v>Емельянов Александр</v>
      </c>
      <c r="C73" s="18"/>
      <c r="D73" s="30" t="s">
        <v>24</v>
      </c>
      <c r="E73" s="11"/>
      <c r="F73" s="14">
        <v>66</v>
      </c>
      <c r="G73" s="15" t="s">
        <v>90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84</v>
      </c>
      <c r="D74" s="29"/>
      <c r="E74" s="12">
        <v>-64</v>
      </c>
      <c r="F74" s="17" t="str">
        <f>IF(C74=B73,B75,IF(C74=B75,B73,0))</f>
        <v>Емельянов Александр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IF(1стр2!F30=1стр2!E28,1стр2!E32,IF(1стр2!F30=1стр2!E32,1стр2!E28,0))</f>
        <v>Лукьянов Роман</v>
      </c>
      <c r="C75" s="12">
        <v>-65</v>
      </c>
      <c r="D75" s="13" t="str">
        <f>IF(D72=C70,C74,IF(D72=C74,C70,0))</f>
        <v>Лукьянов Роман</v>
      </c>
      <c r="E75" s="11"/>
      <c r="F75" s="12">
        <v>-66</v>
      </c>
      <c r="G75" s="13" t="str">
        <f>IF(G73=F72,F74,IF(G73=F74,F72,0))</f>
        <v>Низамутдинов Эльмир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Сп1!A1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Сп1!A2</f>
        <v>1/4 финала Турнира ДАСКО День защиты детей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Сп1!A3</f>
        <v>40677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Шамов Разиль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66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Тагиров Сайфулла</v>
      </c>
      <c r="C6" s="14">
        <v>40</v>
      </c>
      <c r="D6" s="21" t="s">
        <v>79</v>
      </c>
      <c r="E6" s="14">
        <v>52</v>
      </c>
      <c r="F6" s="21" t="s">
        <v>86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Низамутдинов Эльмир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52" t="s">
        <v>79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52" t="s">
        <v>87</v>
      </c>
      <c r="E10" s="23"/>
      <c r="F10" s="14">
        <v>56</v>
      </c>
      <c r="G10" s="21" t="s">
        <v>83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Бражников Евгений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Сайфуллина Азалия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94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Давлетбаев Азат</v>
      </c>
      <c r="C14" s="14">
        <v>42</v>
      </c>
      <c r="D14" s="21" t="s">
        <v>83</v>
      </c>
      <c r="E14" s="14">
        <v>53</v>
      </c>
      <c r="F14" s="52" t="s">
        <v>83</v>
      </c>
      <c r="G14" s="14">
        <v>58</v>
      </c>
      <c r="H14" s="21" t="s">
        <v>83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Ярминкин Владимир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Файзуллин Артур</v>
      </c>
      <c r="C16" s="11"/>
      <c r="D16" s="14">
        <v>49</v>
      </c>
      <c r="E16" s="52" t="s">
        <v>83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72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52" t="s">
        <v>91</v>
      </c>
      <c r="E18" s="23"/>
      <c r="F18" s="12">
        <v>-30</v>
      </c>
      <c r="G18" s="17" t="str">
        <f>IF(1стр1!F52=1стр1!E44,1стр1!E60,IF(1стр1!F52=1стр1!E60,1стр1!E44,0))</f>
        <v>Коньков Александр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Исмайлов Азамат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Грубов Виталий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59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Юнусов Степан</v>
      </c>
      <c r="C22" s="14">
        <v>44</v>
      </c>
      <c r="D22" s="21" t="s">
        <v>90</v>
      </c>
      <c r="E22" s="14">
        <v>54</v>
      </c>
      <c r="F22" s="21" t="s">
        <v>88</v>
      </c>
      <c r="G22" s="23"/>
      <c r="H22" s="14">
        <v>60</v>
      </c>
      <c r="I22" s="53" t="s">
        <v>83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Емельянов Александр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Султанмуратов Ильдар</v>
      </c>
      <c r="C24" s="11"/>
      <c r="D24" s="14">
        <v>50</v>
      </c>
      <c r="E24" s="52" t="s">
        <v>90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70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52" t="s">
        <v>82</v>
      </c>
      <c r="E26" s="23"/>
      <c r="F26" s="14">
        <v>57</v>
      </c>
      <c r="G26" s="21" t="s">
        <v>88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Герасев Михаил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Лукьянов Роман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95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Шаяхметов Азамат</v>
      </c>
      <c r="C30" s="14">
        <v>46</v>
      </c>
      <c r="D30" s="21" t="s">
        <v>85</v>
      </c>
      <c r="E30" s="14">
        <v>55</v>
      </c>
      <c r="F30" s="52" t="s">
        <v>85</v>
      </c>
      <c r="G30" s="14">
        <v>59</v>
      </c>
      <c r="H30" s="52" t="s">
        <v>88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Яковлев Роман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Агзамова Мария</v>
      </c>
      <c r="C32" s="11"/>
      <c r="D32" s="14">
        <v>51</v>
      </c>
      <c r="E32" s="52" t="s">
        <v>85</v>
      </c>
      <c r="F32" s="11"/>
      <c r="G32" s="18"/>
      <c r="H32" s="12">
        <v>-60</v>
      </c>
      <c r="I32" s="13" t="str">
        <f>IF(I22=H14,H30,IF(I22=H30,H14,0))</f>
        <v>Грубов Виталий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93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52" t="s">
        <v>92</v>
      </c>
      <c r="E34" s="23"/>
      <c r="F34" s="12">
        <v>-29</v>
      </c>
      <c r="G34" s="17" t="str">
        <f>IF(1стр1!F20=1стр1!E12,1стр1!E28,IF(1стр1!F20=1стр1!E28,1стр1!E12,0))</f>
        <v>Лукманов Ильнур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Хаматшин Евгений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Тагиров Сайфулла</v>
      </c>
      <c r="C37" s="11"/>
      <c r="D37" s="11"/>
      <c r="E37" s="11"/>
      <c r="F37" s="12">
        <v>-48</v>
      </c>
      <c r="G37" s="13" t="str">
        <f>IF(E8=D6,D10,IF(E8=D10,D6,0))</f>
        <v>Бражников Евгений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66</v>
      </c>
      <c r="D38" s="11"/>
      <c r="E38" s="11"/>
      <c r="F38" s="11"/>
      <c r="G38" s="14">
        <v>67</v>
      </c>
      <c r="H38" s="21" t="s">
        <v>87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Исмайлов Азамат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66</v>
      </c>
      <c r="E40" s="11"/>
      <c r="F40" s="11"/>
      <c r="G40" s="11"/>
      <c r="H40" s="14">
        <v>69</v>
      </c>
      <c r="I40" s="22" t="s">
        <v>82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Давлетбаев Азат</v>
      </c>
      <c r="C41" s="18"/>
      <c r="D41" s="18"/>
      <c r="E41" s="11"/>
      <c r="F41" s="12">
        <v>-50</v>
      </c>
      <c r="G41" s="13" t="str">
        <f>IF(E24=D22,D26,IF(E24=D26,D22,0))</f>
        <v>Герасев Михаил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72</v>
      </c>
      <c r="D42" s="18"/>
      <c r="E42" s="11"/>
      <c r="F42" s="11"/>
      <c r="G42" s="14">
        <v>68</v>
      </c>
      <c r="H42" s="52" t="s">
        <v>82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Файзуллин Артур</v>
      </c>
      <c r="C43" s="11"/>
      <c r="D43" s="18"/>
      <c r="E43" s="11"/>
      <c r="F43" s="12">
        <v>-51</v>
      </c>
      <c r="G43" s="17" t="str">
        <f>IF(E32=D30,D34,IF(E32=D34,D30,0))</f>
        <v>Хаматшин Евгений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59</v>
      </c>
      <c r="F44" s="11"/>
      <c r="G44" s="11"/>
      <c r="H44" s="12">
        <v>-69</v>
      </c>
      <c r="I44" s="13" t="str">
        <f>IF(I40=H38,H42,IF(I40=H42,H38,0))</f>
        <v>Бражников Евгений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Юнусов Степан</v>
      </c>
      <c r="C45" s="11"/>
      <c r="D45" s="18"/>
      <c r="E45" s="28" t="s">
        <v>96</v>
      </c>
      <c r="F45" s="11"/>
      <c r="G45" s="12">
        <v>-67</v>
      </c>
      <c r="H45" s="13" t="str">
        <f>IF(H38=G37,G39,IF(H38=G39,G37,0))</f>
        <v>Исмайлов Азамат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59</v>
      </c>
      <c r="D46" s="18"/>
      <c r="E46" s="11"/>
      <c r="F46" s="11"/>
      <c r="G46" s="11"/>
      <c r="H46" s="14">
        <v>70</v>
      </c>
      <c r="I46" s="53" t="s">
        <v>92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Султанмуратов Ильдар</v>
      </c>
      <c r="C47" s="18"/>
      <c r="D47" s="18"/>
      <c r="E47" s="11"/>
      <c r="F47" s="11"/>
      <c r="G47" s="12">
        <v>-68</v>
      </c>
      <c r="H47" s="17" t="str">
        <f>IF(H42=G41,G43,IF(H42=G43,G41,0))</f>
        <v>Хаматшин Евгений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59</v>
      </c>
      <c r="E48" s="11"/>
      <c r="F48" s="11"/>
      <c r="G48" s="11"/>
      <c r="H48" s="12">
        <v>-70</v>
      </c>
      <c r="I48" s="13" t="str">
        <f>IF(I46=H45,H47,IF(I46=H47,H45,0))</f>
        <v>Исмайлов Азамат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Шаяхметов Азамат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93</v>
      </c>
      <c r="D50" s="12">
        <v>-77</v>
      </c>
      <c r="E50" s="13" t="str">
        <f>IF(E44=D40,D48,IF(E44=D48,D40,0))</f>
        <v>Тагиров Сайфулла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Агзамова Мария</v>
      </c>
      <c r="C51" s="11"/>
      <c r="D51" s="11"/>
      <c r="E51" s="28" t="s">
        <v>97</v>
      </c>
      <c r="F51" s="11"/>
      <c r="G51" s="14">
        <v>79</v>
      </c>
      <c r="H51" s="21" t="s">
        <v>94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Файзуллин Артур</v>
      </c>
      <c r="E52" s="29"/>
      <c r="F52" s="12">
        <v>-72</v>
      </c>
      <c r="G52" s="17" t="str">
        <f>IF(C42=B41,B43,IF(C42=B43,B41,0))</f>
        <v>Давлетбаев Азат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93</v>
      </c>
      <c r="F53" s="11"/>
      <c r="G53" s="11"/>
      <c r="H53" s="14">
        <v>81</v>
      </c>
      <c r="I53" s="22" t="s">
        <v>70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Агзамова Мария</v>
      </c>
      <c r="E54" s="28" t="s">
        <v>98</v>
      </c>
      <c r="F54" s="12">
        <v>-73</v>
      </c>
      <c r="G54" s="13" t="str">
        <f>IF(C46=B45,B47,IF(C46=B47,B45,0))</f>
        <v>Султанмуратов Ильдар</v>
      </c>
      <c r="H54" s="18"/>
      <c r="I54" s="27"/>
      <c r="J54" s="59" t="s">
        <v>99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Файзуллин Артур</v>
      </c>
      <c r="F55" s="11"/>
      <c r="G55" s="14">
        <v>80</v>
      </c>
      <c r="H55" s="52" t="s">
        <v>70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100</v>
      </c>
      <c r="F56" s="12">
        <v>-74</v>
      </c>
      <c r="G56" s="17" t="str">
        <f>IF(C50=B49,B51,IF(C50=B51,B49,0))</f>
        <v>Шаяхметов Азамат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 t="str">
        <f>IF(I53=H51,H55,IF(I53=H55,H51,0))</f>
        <v>Давлетбаев Азат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101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 t="s">
        <v>95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 t="str">
        <f>IF(H55=G54,G56,IF(H55=G56,G54,0))</f>
        <v>Шаяхметов Азамат</v>
      </c>
      <c r="I60" s="29"/>
      <c r="J60" s="59" t="s">
        <v>102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59" t="s">
        <v>103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104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_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>
        <f>IF(C65=B64,B66,IF(C65=B66,B64,0))</f>
        <v>0</v>
      </c>
      <c r="H67" s="18"/>
      <c r="I67" s="27"/>
      <c r="J67" s="59" t="s">
        <v>105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_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>
        <f>IF(C69=B68,B70,IF(C69=B70,B68,0))</f>
        <v>0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106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107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108</v>
      </c>
      <c r="F73" s="11"/>
      <c r="G73" s="12">
        <v>-92</v>
      </c>
      <c r="H73" s="17">
        <f>IF(H68=G67,G69,IF(H68=G69,G67,0))</f>
        <v>0</v>
      </c>
      <c r="I73" s="29"/>
      <c r="J73" s="59" t="s">
        <v>109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110</v>
      </c>
      <c r="F75" s="11"/>
      <c r="G75" s="23"/>
      <c r="H75" s="11"/>
      <c r="I75" s="29"/>
      <c r="J75" s="59" t="s">
        <v>111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112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40685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113</v>
      </c>
      <c r="B7" s="8">
        <v>1</v>
      </c>
      <c r="C7" s="9" t="str">
        <f>В!F20</f>
        <v>Макаров Валерий</v>
      </c>
      <c r="D7" s="6"/>
      <c r="E7" s="6"/>
      <c r="F7" s="6"/>
      <c r="G7" s="6"/>
      <c r="H7" s="6"/>
      <c r="I7" s="6"/>
    </row>
    <row r="8" spans="1:9" ht="18">
      <c r="A8" s="7" t="s">
        <v>114</v>
      </c>
      <c r="B8" s="8">
        <v>2</v>
      </c>
      <c r="C8" s="9" t="str">
        <f>В!F31</f>
        <v>Семенов Юрий</v>
      </c>
      <c r="D8" s="6"/>
      <c r="E8" s="6"/>
      <c r="F8" s="6"/>
      <c r="G8" s="6"/>
      <c r="H8" s="6"/>
      <c r="I8" s="6"/>
    </row>
    <row r="9" spans="1:9" ht="18">
      <c r="A9" s="7" t="s">
        <v>115</v>
      </c>
      <c r="B9" s="8">
        <v>3</v>
      </c>
      <c r="C9" s="9" t="str">
        <f>В!G43</f>
        <v>Тодрамович Александр</v>
      </c>
      <c r="D9" s="6"/>
      <c r="E9" s="6"/>
      <c r="F9" s="6"/>
      <c r="G9" s="6"/>
      <c r="H9" s="6"/>
      <c r="I9" s="6"/>
    </row>
    <row r="10" spans="1:9" ht="18">
      <c r="A10" s="7" t="s">
        <v>116</v>
      </c>
      <c r="B10" s="8">
        <v>4</v>
      </c>
      <c r="C10" s="9" t="str">
        <f>В!G51</f>
        <v>Ахметзянов Фауль</v>
      </c>
      <c r="D10" s="6"/>
      <c r="E10" s="6"/>
      <c r="F10" s="6"/>
      <c r="G10" s="6"/>
      <c r="H10" s="6"/>
      <c r="I10" s="6"/>
    </row>
    <row r="11" spans="1:9" ht="18">
      <c r="A11" s="7" t="s">
        <v>117</v>
      </c>
      <c r="B11" s="8">
        <v>5</v>
      </c>
      <c r="C11" s="9" t="str">
        <f>В!C55</f>
        <v>Толкачев Иван</v>
      </c>
      <c r="D11" s="6"/>
      <c r="E11" s="6"/>
      <c r="F11" s="6"/>
      <c r="G11" s="6"/>
      <c r="H11" s="6"/>
      <c r="I11" s="6"/>
    </row>
    <row r="12" spans="1:9" ht="18">
      <c r="A12" s="7" t="s">
        <v>118</v>
      </c>
      <c r="B12" s="8">
        <v>6</v>
      </c>
      <c r="C12" s="9" t="str">
        <f>В!C57</f>
        <v>Аксенов Андрей</v>
      </c>
      <c r="D12" s="6"/>
      <c r="E12" s="6"/>
      <c r="F12" s="6"/>
      <c r="G12" s="6"/>
      <c r="H12" s="6"/>
      <c r="I12" s="6"/>
    </row>
    <row r="13" spans="1:9" ht="18">
      <c r="A13" s="7" t="s">
        <v>119</v>
      </c>
      <c r="B13" s="8">
        <v>7</v>
      </c>
      <c r="C13" s="9" t="str">
        <f>В!C60</f>
        <v>Могилевская Инесса</v>
      </c>
      <c r="D13" s="6"/>
      <c r="E13" s="6"/>
      <c r="F13" s="6"/>
      <c r="G13" s="6"/>
      <c r="H13" s="6"/>
      <c r="I13" s="6"/>
    </row>
    <row r="14" spans="1:9" ht="18">
      <c r="A14" s="7" t="s">
        <v>120</v>
      </c>
      <c r="B14" s="8">
        <v>8</v>
      </c>
      <c r="C14" s="9" t="str">
        <f>В!C62</f>
        <v>Шапошников Александр</v>
      </c>
      <c r="D14" s="6"/>
      <c r="E14" s="6"/>
      <c r="F14" s="6"/>
      <c r="G14" s="6"/>
      <c r="H14" s="6"/>
      <c r="I14" s="6"/>
    </row>
    <row r="15" spans="1:9" ht="18">
      <c r="A15" s="7" t="s">
        <v>121</v>
      </c>
      <c r="B15" s="8">
        <v>9</v>
      </c>
      <c r="C15" s="9" t="str">
        <f>В!G57</f>
        <v>Куряева Валентина</v>
      </c>
      <c r="D15" s="6"/>
      <c r="E15" s="6"/>
      <c r="F15" s="6"/>
      <c r="G15" s="6"/>
      <c r="H15" s="6"/>
      <c r="I15" s="6"/>
    </row>
    <row r="16" spans="1:9" ht="18">
      <c r="A16" s="7" t="s">
        <v>17</v>
      </c>
      <c r="B16" s="8">
        <v>10</v>
      </c>
      <c r="C16" s="9">
        <f>В!G60</f>
        <v>0</v>
      </c>
      <c r="D16" s="6"/>
      <c r="E16" s="6"/>
      <c r="F16" s="6"/>
      <c r="G16" s="6"/>
      <c r="H16" s="6"/>
      <c r="I16" s="6"/>
    </row>
    <row r="17" spans="1:9" ht="18">
      <c r="A17" s="7" t="s">
        <v>17</v>
      </c>
      <c r="B17" s="8">
        <v>11</v>
      </c>
      <c r="C17" s="9">
        <f>В!G64</f>
        <v>0</v>
      </c>
      <c r="D17" s="6"/>
      <c r="E17" s="6"/>
      <c r="F17" s="6"/>
      <c r="G17" s="6"/>
      <c r="H17" s="6"/>
      <c r="I17" s="6"/>
    </row>
    <row r="18" spans="1:9" ht="18">
      <c r="A18" s="7" t="s">
        <v>17</v>
      </c>
      <c r="B18" s="8">
        <v>12</v>
      </c>
      <c r="C18" s="9">
        <f>В!G66</f>
        <v>0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В!D67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В!D70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В!G69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В!G71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СпВ!A1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СпВ!A2</f>
        <v>Полуфинал ветеранов Турнира ДАСКО День защиты детей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СпВ!A3</f>
        <v>40685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Тодрамович Александр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Куряева Валентина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120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Аксенов Андрей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116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Могилевская Инесса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117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116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116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Макаров Валерий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116</v>
      </c>
      <c r="G20" s="15"/>
      <c r="H20" s="15"/>
      <c r="I20" s="15"/>
    </row>
    <row r="21" spans="1:9" ht="12.75">
      <c r="A21" s="12">
        <v>3</v>
      </c>
      <c r="B21" s="13" t="str">
        <f>СпВ!A9</f>
        <v>Ахметзянов Фауль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115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115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118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Шапошников Александр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114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Толкачев Иван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_</v>
      </c>
      <c r="C31" s="18"/>
      <c r="D31" s="18"/>
      <c r="E31" s="12">
        <v>-15</v>
      </c>
      <c r="F31" s="13" t="str">
        <f>IF(F20=E12,E28,IF(F20=E28,E12,0))</f>
        <v>Семенов Юрий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114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СпВ!A21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114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Семенов Юрий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Тодрамович Александр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121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Куряева Валентина</v>
      </c>
      <c r="C39" s="14">
        <v>20</v>
      </c>
      <c r="D39" s="24" t="s">
        <v>119</v>
      </c>
      <c r="E39" s="14">
        <v>26</v>
      </c>
      <c r="F39" s="24" t="s">
        <v>113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Толкачев Иван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119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118</v>
      </c>
      <c r="E43" s="23"/>
      <c r="F43" s="14">
        <v>28</v>
      </c>
      <c r="G43" s="24" t="s">
        <v>113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Шапошников Александр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Ахметзянов Фауль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117</v>
      </c>
      <c r="E47" s="14">
        <v>27</v>
      </c>
      <c r="F47" s="25" t="s">
        <v>115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Могилевская Инесса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_</v>
      </c>
      <c r="C49" s="11"/>
      <c r="D49" s="14">
        <v>25</v>
      </c>
      <c r="E49" s="25" t="s">
        <v>120</v>
      </c>
      <c r="F49" s="11"/>
      <c r="G49" s="23"/>
      <c r="H49" s="11"/>
      <c r="I49" s="11"/>
    </row>
    <row r="50" spans="1:9" ht="12.75">
      <c r="A50" s="11"/>
      <c r="B50" s="14">
        <v>19</v>
      </c>
      <c r="C50" s="24"/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120</v>
      </c>
      <c r="E51" s="23"/>
      <c r="F51" s="12">
        <v>-28</v>
      </c>
      <c r="G51" s="13" t="str">
        <f>IF(G43=F39,F47,IF(G43=F47,F39,0))</f>
        <v>Ахметзянов Фауль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Аксенов Андрей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Толкачев Иван</v>
      </c>
      <c r="C54" s="11"/>
      <c r="D54" s="12">
        <v>-20</v>
      </c>
      <c r="E54" s="13" t="str">
        <f>IF(D39=C38,C40,IF(D39=C40,C38,0))</f>
        <v>Куряева Валентина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119</v>
      </c>
      <c r="D55" s="11"/>
      <c r="E55" s="14">
        <v>31</v>
      </c>
      <c r="F55" s="15" t="s">
        <v>121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Аксенов Андрей</v>
      </c>
      <c r="C56" s="28" t="s">
        <v>22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Аксенов Андрей</v>
      </c>
      <c r="D57" s="11"/>
      <c r="E57" s="11"/>
      <c r="F57" s="14">
        <v>33</v>
      </c>
      <c r="G57" s="15" t="s">
        <v>121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>
        <f>IF(D47=C46,C48,IF(D47=C48,C46,0))</f>
        <v>0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Шапошников Александр</v>
      </c>
      <c r="C59" s="11"/>
      <c r="D59" s="11"/>
      <c r="E59" s="14">
        <v>32</v>
      </c>
      <c r="F59" s="19"/>
      <c r="G59" s="29"/>
      <c r="H59" s="11"/>
      <c r="I59" s="11"/>
    </row>
    <row r="60" spans="1:9" ht="12.75">
      <c r="A60" s="11"/>
      <c r="B60" s="14">
        <v>30</v>
      </c>
      <c r="C60" s="15" t="s">
        <v>117</v>
      </c>
      <c r="D60" s="12">
        <v>-23</v>
      </c>
      <c r="E60" s="17">
        <f>IF(D51=C50,C52,IF(D51=C52,C50,0))</f>
        <v>0</v>
      </c>
      <c r="F60" s="12">
        <v>-33</v>
      </c>
      <c r="G60" s="13">
        <f>IF(G57=F55,F59,IF(G57=F59,F55,0))</f>
        <v>0</v>
      </c>
      <c r="H60" s="21"/>
      <c r="I60" s="21"/>
    </row>
    <row r="61" spans="1:9" ht="12.75">
      <c r="A61" s="12">
        <v>-25</v>
      </c>
      <c r="B61" s="17" t="str">
        <f>IF(E49=D47,D51,IF(E49=D51,D47,0))</f>
        <v>Могилевская Инесса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Шапошников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9" t="s">
        <v>28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>
        <f>IF(C50=B49,B51,IF(C50=B51,B49,0))</f>
        <v>0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122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40685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123</v>
      </c>
      <c r="B7" s="8">
        <v>1</v>
      </c>
      <c r="C7" s="9" t="str">
        <f>К!F20</f>
        <v>Ратникова Наталья</v>
      </c>
      <c r="D7" s="6"/>
      <c r="E7" s="6"/>
      <c r="F7" s="6"/>
      <c r="G7" s="6"/>
      <c r="H7" s="6"/>
      <c r="I7" s="6"/>
    </row>
    <row r="8" spans="1:9" ht="18">
      <c r="A8" s="7" t="s">
        <v>78</v>
      </c>
      <c r="B8" s="8">
        <v>2</v>
      </c>
      <c r="C8" s="9" t="str">
        <f>К!F31</f>
        <v>Горбунов Вячеслав</v>
      </c>
      <c r="D8" s="6"/>
      <c r="E8" s="6"/>
      <c r="F8" s="6"/>
      <c r="G8" s="6"/>
      <c r="H8" s="6"/>
      <c r="I8" s="6"/>
    </row>
    <row r="9" spans="1:9" ht="18">
      <c r="A9" s="7" t="s">
        <v>124</v>
      </c>
      <c r="B9" s="8">
        <v>3</v>
      </c>
      <c r="C9" s="9" t="str">
        <f>К!G43</f>
        <v>Коробко Павел</v>
      </c>
      <c r="D9" s="6"/>
      <c r="E9" s="6"/>
      <c r="F9" s="6"/>
      <c r="G9" s="6"/>
      <c r="H9" s="6"/>
      <c r="I9" s="6"/>
    </row>
    <row r="10" spans="1:9" ht="18">
      <c r="A10" s="7" t="s">
        <v>125</v>
      </c>
      <c r="B10" s="8">
        <v>4</v>
      </c>
      <c r="C10" s="9" t="str">
        <f>К!G51</f>
        <v>Коньков Александр</v>
      </c>
      <c r="D10" s="6"/>
      <c r="E10" s="6"/>
      <c r="F10" s="6"/>
      <c r="G10" s="6"/>
      <c r="H10" s="6"/>
      <c r="I10" s="6"/>
    </row>
    <row r="11" spans="1:9" ht="18">
      <c r="A11" s="7" t="s">
        <v>126</v>
      </c>
      <c r="B11" s="8">
        <v>5</v>
      </c>
      <c r="C11" s="9" t="str">
        <f>К!C55</f>
        <v>Сангишев Руслан</v>
      </c>
      <c r="D11" s="6"/>
      <c r="E11" s="6"/>
      <c r="F11" s="6"/>
      <c r="G11" s="6"/>
      <c r="H11" s="6"/>
      <c r="I11" s="6"/>
    </row>
    <row r="12" spans="1:9" ht="18">
      <c r="A12" s="7" t="s">
        <v>127</v>
      </c>
      <c r="B12" s="8">
        <v>6</v>
      </c>
      <c r="C12" s="9" t="str">
        <f>К!C57</f>
        <v>Маркелов Николай</v>
      </c>
      <c r="D12" s="6"/>
      <c r="E12" s="6"/>
      <c r="F12" s="6"/>
      <c r="G12" s="6"/>
      <c r="H12" s="6"/>
      <c r="I12" s="6"/>
    </row>
    <row r="13" spans="1:9" ht="18">
      <c r="A13" s="7" t="s">
        <v>80</v>
      </c>
      <c r="B13" s="8">
        <v>7</v>
      </c>
      <c r="C13" s="9" t="str">
        <f>К!C60</f>
        <v>Халимонов Евгений</v>
      </c>
      <c r="D13" s="6"/>
      <c r="E13" s="6"/>
      <c r="F13" s="6"/>
      <c r="G13" s="6"/>
      <c r="H13" s="6"/>
      <c r="I13" s="6"/>
    </row>
    <row r="14" spans="1:9" ht="18">
      <c r="A14" s="7" t="s">
        <v>81</v>
      </c>
      <c r="B14" s="8">
        <v>8</v>
      </c>
      <c r="C14" s="9" t="str">
        <f>К!C62</f>
        <v>Лукманов Ильнур</v>
      </c>
      <c r="D14" s="6"/>
      <c r="E14" s="6"/>
      <c r="F14" s="6"/>
      <c r="G14" s="6"/>
      <c r="H14" s="6"/>
      <c r="I14" s="6"/>
    </row>
    <row r="15" spans="1:9" ht="18">
      <c r="A15" s="7" t="s">
        <v>128</v>
      </c>
      <c r="B15" s="8">
        <v>9</v>
      </c>
      <c r="C15" s="9" t="str">
        <f>К!G57</f>
        <v>Манайчев Владимир</v>
      </c>
      <c r="D15" s="6"/>
      <c r="E15" s="6"/>
      <c r="F15" s="6"/>
      <c r="G15" s="6"/>
      <c r="H15" s="6"/>
      <c r="I15" s="6"/>
    </row>
    <row r="16" spans="1:9" ht="18">
      <c r="A16" s="7" t="s">
        <v>129</v>
      </c>
      <c r="B16" s="8">
        <v>10</v>
      </c>
      <c r="C16" s="9" t="str">
        <f>К!G60</f>
        <v>Алмаев Раис</v>
      </c>
      <c r="D16" s="6"/>
      <c r="E16" s="6"/>
      <c r="F16" s="6"/>
      <c r="G16" s="6"/>
      <c r="H16" s="6"/>
      <c r="I16" s="6"/>
    </row>
    <row r="17" spans="1:9" ht="18">
      <c r="A17" s="7" t="s">
        <v>17</v>
      </c>
      <c r="B17" s="8">
        <v>11</v>
      </c>
      <c r="C17" s="9">
        <f>К!G64</f>
        <v>0</v>
      </c>
      <c r="D17" s="6"/>
      <c r="E17" s="6"/>
      <c r="F17" s="6"/>
      <c r="G17" s="6"/>
      <c r="H17" s="6"/>
      <c r="I17" s="6"/>
    </row>
    <row r="18" spans="1:9" ht="18">
      <c r="A18" s="7" t="s">
        <v>17</v>
      </c>
      <c r="B18" s="8">
        <v>12</v>
      </c>
      <c r="C18" s="9">
        <f>К!G66</f>
        <v>0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К!D67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К!D70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К!G69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К!G71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СпК!A1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СпК!A2</f>
        <v>Полуфинал Турнира ДАСКО День защиты детей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СпК!A3</f>
        <v>40685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СпК!A7</f>
        <v>Ратникова Наталья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123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СпК!A22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123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СпК!A15</f>
        <v>Манайчев Владимир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81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СпК!A14</f>
        <v>Лукманов Ильнур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123</v>
      </c>
      <c r="F12" s="11"/>
      <c r="G12" s="20"/>
      <c r="H12" s="11"/>
      <c r="I12" s="11"/>
    </row>
    <row r="13" spans="1:9" ht="12.75">
      <c r="A13" s="12">
        <v>5</v>
      </c>
      <c r="B13" s="13" t="str">
        <f>СпК!A11</f>
        <v>Сангишев Руслан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126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СпК!A18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125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СпК!A19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125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СпК!A10</f>
        <v>Маркелов Николай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123</v>
      </c>
      <c r="G20" s="15"/>
      <c r="H20" s="15"/>
      <c r="I20" s="15"/>
    </row>
    <row r="21" spans="1:9" ht="12.75">
      <c r="A21" s="12">
        <v>3</v>
      </c>
      <c r="B21" s="13" t="str">
        <f>СпК!A9</f>
        <v>Горбунов Вячеслав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124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СпК!A20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124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СпК!A17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127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СпК!A12</f>
        <v>Халимонов Евгений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124</v>
      </c>
      <c r="F28" s="23"/>
      <c r="G28" s="11"/>
      <c r="H28" s="11"/>
      <c r="I28" s="11"/>
    </row>
    <row r="29" spans="1:9" ht="12.75">
      <c r="A29" s="12">
        <v>7</v>
      </c>
      <c r="B29" s="13" t="str">
        <f>СпК!A13</f>
        <v>Коньков Александр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80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СпК!A16</f>
        <v>Алмаев Раис</v>
      </c>
      <c r="C31" s="18"/>
      <c r="D31" s="18"/>
      <c r="E31" s="12">
        <v>-15</v>
      </c>
      <c r="F31" s="13" t="str">
        <f>IF(F20=E12,E28,IF(F20=E28,E12,0))</f>
        <v>Горбунов Вячеслав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78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СпК!A21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78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СпК!A8</f>
        <v>Коробко Павел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Маркелов Николай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128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Манайчев Владимир</v>
      </c>
      <c r="C39" s="14">
        <v>20</v>
      </c>
      <c r="D39" s="24" t="s">
        <v>80</v>
      </c>
      <c r="E39" s="14">
        <v>26</v>
      </c>
      <c r="F39" s="24" t="s">
        <v>80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Коньков Александр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80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127</v>
      </c>
      <c r="E43" s="23"/>
      <c r="F43" s="14">
        <v>28</v>
      </c>
      <c r="G43" s="24" t="s">
        <v>78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Халимонов Евгений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Коробко Павел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126</v>
      </c>
      <c r="E47" s="14">
        <v>27</v>
      </c>
      <c r="F47" s="25" t="s">
        <v>78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Сангишев Руслан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Алмаев Раис</v>
      </c>
      <c r="C49" s="11"/>
      <c r="D49" s="14">
        <v>25</v>
      </c>
      <c r="E49" s="25" t="s">
        <v>126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129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81</v>
      </c>
      <c r="E51" s="23"/>
      <c r="F51" s="12">
        <v>-28</v>
      </c>
      <c r="G51" s="13" t="str">
        <f>IF(G43=F39,F47,IF(G43=F47,F39,0))</f>
        <v>Коньков Александр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Лукманов Ильнур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Маркелов Николай</v>
      </c>
      <c r="C54" s="11"/>
      <c r="D54" s="12">
        <v>-20</v>
      </c>
      <c r="E54" s="13" t="str">
        <f>IF(D39=C38,C40,IF(D39=C40,C38,0))</f>
        <v>Манайчев Владимир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126</v>
      </c>
      <c r="D55" s="11"/>
      <c r="E55" s="14">
        <v>31</v>
      </c>
      <c r="F55" s="15" t="s">
        <v>128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Сангишев Руслан</v>
      </c>
      <c r="C56" s="28" t="s">
        <v>22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Маркелов Николай</v>
      </c>
      <c r="D57" s="11"/>
      <c r="E57" s="11"/>
      <c r="F57" s="14">
        <v>33</v>
      </c>
      <c r="G57" s="15" t="s">
        <v>128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>
        <f>IF(D47=C46,C48,IF(D47=C48,C46,0))</f>
        <v>0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Халимонов Евгений</v>
      </c>
      <c r="C59" s="11"/>
      <c r="D59" s="11"/>
      <c r="E59" s="14">
        <v>32</v>
      </c>
      <c r="F59" s="19" t="s">
        <v>129</v>
      </c>
      <c r="G59" s="29"/>
      <c r="H59" s="11"/>
      <c r="I59" s="11"/>
    </row>
    <row r="60" spans="1:9" ht="12.75">
      <c r="A60" s="11"/>
      <c r="B60" s="14">
        <v>30</v>
      </c>
      <c r="C60" s="15" t="s">
        <v>127</v>
      </c>
      <c r="D60" s="12">
        <v>-23</v>
      </c>
      <c r="E60" s="17" t="str">
        <f>IF(D51=C50,C52,IF(D51=C52,C50,0))</f>
        <v>Алмаев Раис</v>
      </c>
      <c r="F60" s="12">
        <v>-33</v>
      </c>
      <c r="G60" s="13" t="str">
        <f>IF(G57=F55,F59,IF(G57=F59,F55,0))</f>
        <v>Алмаев Раис</v>
      </c>
      <c r="H60" s="21"/>
      <c r="I60" s="21"/>
    </row>
    <row r="61" spans="1:9" ht="12.75">
      <c r="A61" s="12">
        <v>-25</v>
      </c>
      <c r="B61" s="17" t="str">
        <f>IF(E49=D47,D51,IF(E49=D51,D47,0))</f>
        <v>Лукманов Ильнур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Лукманов Ильнур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9" t="s">
        <v>28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130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40690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131</v>
      </c>
      <c r="B7" s="8">
        <v>1</v>
      </c>
      <c r="C7" s="9" t="str">
        <f>П!F20</f>
        <v>Топорков Артур</v>
      </c>
      <c r="D7" s="6"/>
      <c r="E7" s="6"/>
      <c r="F7" s="6"/>
      <c r="G7" s="6"/>
      <c r="H7" s="6"/>
      <c r="I7" s="6"/>
    </row>
    <row r="8" spans="1:9" ht="18">
      <c r="A8" s="7" t="s">
        <v>132</v>
      </c>
      <c r="B8" s="8">
        <v>2</v>
      </c>
      <c r="C8" s="9" t="str">
        <f>П!F31</f>
        <v>Топорков Юрий</v>
      </c>
      <c r="D8" s="6"/>
      <c r="E8" s="6"/>
      <c r="F8" s="6"/>
      <c r="G8" s="6"/>
      <c r="H8" s="6"/>
      <c r="I8" s="6"/>
    </row>
    <row r="9" spans="1:9" ht="18">
      <c r="A9" s="7" t="s">
        <v>133</v>
      </c>
      <c r="B9" s="8">
        <v>3</v>
      </c>
      <c r="C9" s="9" t="str">
        <f>П!G43</f>
        <v>Семенов Константин</v>
      </c>
      <c r="D9" s="6"/>
      <c r="E9" s="6"/>
      <c r="F9" s="6"/>
      <c r="G9" s="6"/>
      <c r="H9" s="6"/>
      <c r="I9" s="6"/>
    </row>
    <row r="10" spans="1:9" ht="18">
      <c r="A10" s="7" t="s">
        <v>134</v>
      </c>
      <c r="B10" s="8">
        <v>4</v>
      </c>
      <c r="C10" s="9" t="str">
        <f>П!G51</f>
        <v>Лютый Олег</v>
      </c>
      <c r="D10" s="6"/>
      <c r="E10" s="6"/>
      <c r="F10" s="6"/>
      <c r="G10" s="6"/>
      <c r="H10" s="6"/>
      <c r="I10" s="6"/>
    </row>
    <row r="11" spans="1:9" ht="18">
      <c r="A11" s="7" t="s">
        <v>135</v>
      </c>
      <c r="B11" s="8">
        <v>5</v>
      </c>
      <c r="C11" s="9" t="str">
        <f>П!C55</f>
        <v>Ахметзянов Фауль</v>
      </c>
      <c r="D11" s="6"/>
      <c r="E11" s="6"/>
      <c r="F11" s="6"/>
      <c r="G11" s="6"/>
      <c r="H11" s="6"/>
      <c r="I11" s="6"/>
    </row>
    <row r="12" spans="1:9" ht="18">
      <c r="A12" s="7" t="s">
        <v>127</v>
      </c>
      <c r="B12" s="8">
        <v>6</v>
      </c>
      <c r="C12" s="9" t="str">
        <f>П!C57</f>
        <v>Рахматуллин Равиль</v>
      </c>
      <c r="D12" s="6"/>
      <c r="E12" s="6"/>
      <c r="F12" s="6"/>
      <c r="G12" s="6"/>
      <c r="H12" s="6"/>
      <c r="I12" s="6"/>
    </row>
    <row r="13" spans="1:9" ht="18">
      <c r="A13" s="7" t="s">
        <v>115</v>
      </c>
      <c r="B13" s="8">
        <v>7</v>
      </c>
      <c r="C13" s="9" t="str">
        <f>П!C60</f>
        <v>Халимонов Евгений</v>
      </c>
      <c r="D13" s="6"/>
      <c r="E13" s="6"/>
      <c r="F13" s="6"/>
      <c r="G13" s="6"/>
      <c r="H13" s="6"/>
      <c r="I13" s="6"/>
    </row>
    <row r="14" spans="1:9" ht="18">
      <c r="A14" s="7" t="s">
        <v>90</v>
      </c>
      <c r="B14" s="8">
        <v>8</v>
      </c>
      <c r="C14" s="9" t="str">
        <f>П!C62</f>
        <v>Емельянов Александр</v>
      </c>
      <c r="D14" s="6"/>
      <c r="E14" s="6"/>
      <c r="F14" s="6"/>
      <c r="G14" s="6"/>
      <c r="H14" s="6"/>
      <c r="I14" s="6"/>
    </row>
    <row r="15" spans="1:9" ht="18">
      <c r="A15" s="7" t="s">
        <v>117</v>
      </c>
      <c r="B15" s="8">
        <v>9</v>
      </c>
      <c r="C15" s="9" t="str">
        <f>П!G57</f>
        <v>Могилевская Инесса</v>
      </c>
      <c r="D15" s="6"/>
      <c r="E15" s="6"/>
      <c r="F15" s="6"/>
      <c r="G15" s="6"/>
      <c r="H15" s="6"/>
      <c r="I15" s="6"/>
    </row>
    <row r="16" spans="1:9" ht="18">
      <c r="A16" s="7" t="s">
        <v>136</v>
      </c>
      <c r="B16" s="8">
        <v>10</v>
      </c>
      <c r="C16" s="9" t="str">
        <f>П!G60</f>
        <v>Нестеренко Георгий</v>
      </c>
      <c r="D16" s="6"/>
      <c r="E16" s="6"/>
      <c r="F16" s="6"/>
      <c r="G16" s="6"/>
      <c r="H16" s="6"/>
      <c r="I16" s="6"/>
    </row>
    <row r="17" spans="1:9" ht="18">
      <c r="A17" s="7" t="s">
        <v>17</v>
      </c>
      <c r="B17" s="8">
        <v>11</v>
      </c>
      <c r="C17" s="9">
        <f>П!G64</f>
        <v>0</v>
      </c>
      <c r="D17" s="6"/>
      <c r="E17" s="6"/>
      <c r="F17" s="6"/>
      <c r="G17" s="6"/>
      <c r="H17" s="6"/>
      <c r="I17" s="6"/>
    </row>
    <row r="18" spans="1:9" ht="18">
      <c r="A18" s="7" t="s">
        <v>17</v>
      </c>
      <c r="B18" s="8">
        <v>12</v>
      </c>
      <c r="C18" s="9">
        <f>П!G66</f>
        <v>0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П!D67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П!G71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40642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Абдеев Арслан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Тураев Ильяс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Негреев Герман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Русаков Никита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Сабирова Диана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Кашапов Руслан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Русских Данил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Семенова Ксения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Мальков Филипп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6!G60</f>
        <v>Равилова Нелли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6!G64</f>
        <v>Равчеева Анастасия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6!G66</f>
        <v>Астафуров Данил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6!D67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6!D70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6!G71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СпП!A1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СпП!A2</f>
        <v>Полуфинал пятницы Турнира ДАСКО День защиты детей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СпП!A3</f>
        <v>40690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Топорков Артур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131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131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Могилевская Инесса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90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Емельянов Александр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131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Лютый Олег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135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134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134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Семенов Константин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131</v>
      </c>
      <c r="G20" s="15"/>
      <c r="H20" s="15"/>
      <c r="I20" s="15"/>
    </row>
    <row r="21" spans="1:9" ht="12.75">
      <c r="A21" s="12">
        <v>3</v>
      </c>
      <c r="B21" s="13" t="str">
        <f>СпП!A9</f>
        <v>Топорков Юрий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133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133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127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Халимонов Евгений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133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Ахметзянов Фауль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Нестеренко Георгий</v>
      </c>
      <c r="C31" s="18"/>
      <c r="D31" s="18"/>
      <c r="E31" s="12">
        <v>-15</v>
      </c>
      <c r="F31" s="13" t="str">
        <f>IF(F20=E12,E28,IF(F20=E28,E12,0))</f>
        <v>Топорков Юрий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115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132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Рахматуллин Равиль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Семенов Константин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117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Могилевская Инесса</v>
      </c>
      <c r="C39" s="14">
        <v>20</v>
      </c>
      <c r="D39" s="24" t="s">
        <v>132</v>
      </c>
      <c r="E39" s="14">
        <v>26</v>
      </c>
      <c r="F39" s="24" t="s">
        <v>134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Рахматуллин Равиль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132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127</v>
      </c>
      <c r="E43" s="23"/>
      <c r="F43" s="14">
        <v>28</v>
      </c>
      <c r="G43" s="24" t="s">
        <v>134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Халимонов Евгений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Ахметзянов Фауль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135</v>
      </c>
      <c r="E47" s="14">
        <v>27</v>
      </c>
      <c r="F47" s="25" t="s">
        <v>135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Лютый Олег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Нестеренко Георгий</v>
      </c>
      <c r="C49" s="11"/>
      <c r="D49" s="14">
        <v>25</v>
      </c>
      <c r="E49" s="25" t="s">
        <v>135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136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90</v>
      </c>
      <c r="E51" s="23"/>
      <c r="F51" s="12">
        <v>-28</v>
      </c>
      <c r="G51" s="13" t="str">
        <f>IF(G43=F39,F47,IF(G43=F47,F39,0))</f>
        <v>Лютый Олег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Емельянов Александр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Рахматуллин Равиль</v>
      </c>
      <c r="C54" s="11"/>
      <c r="D54" s="12">
        <v>-20</v>
      </c>
      <c r="E54" s="13" t="str">
        <f>IF(D39=C38,C40,IF(D39=C40,C38,0))</f>
        <v>Могилевская Инесса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115</v>
      </c>
      <c r="D55" s="11"/>
      <c r="E55" s="14">
        <v>31</v>
      </c>
      <c r="F55" s="15" t="s">
        <v>117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Ахметзянов Фауль</v>
      </c>
      <c r="C56" s="28" t="s">
        <v>22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Рахматуллин Равиль</v>
      </c>
      <c r="D57" s="11"/>
      <c r="E57" s="11"/>
      <c r="F57" s="14">
        <v>33</v>
      </c>
      <c r="G57" s="15" t="s">
        <v>117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>
        <f>IF(D47=C46,C48,IF(D47=C48,C46,0))</f>
        <v>0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Халимонов Евгений</v>
      </c>
      <c r="C59" s="11"/>
      <c r="D59" s="11"/>
      <c r="E59" s="14">
        <v>32</v>
      </c>
      <c r="F59" s="19" t="s">
        <v>136</v>
      </c>
      <c r="G59" s="29"/>
      <c r="H59" s="11"/>
      <c r="I59" s="11"/>
    </row>
    <row r="60" spans="1:9" ht="12.75">
      <c r="A60" s="11"/>
      <c r="B60" s="14">
        <v>30</v>
      </c>
      <c r="C60" s="15" t="s">
        <v>127</v>
      </c>
      <c r="D60" s="12">
        <v>-23</v>
      </c>
      <c r="E60" s="17" t="str">
        <f>IF(D51=C50,C52,IF(D51=C52,C50,0))</f>
        <v>Нестеренко Георгий</v>
      </c>
      <c r="F60" s="12">
        <v>-33</v>
      </c>
      <c r="G60" s="13" t="str">
        <f>IF(G57=F55,F59,IF(G57=F59,F55,0))</f>
        <v>Нестеренко Георгий</v>
      </c>
      <c r="H60" s="21"/>
      <c r="I60" s="21"/>
    </row>
    <row r="61" spans="1:9" ht="12.75">
      <c r="A61" s="12">
        <v>-25</v>
      </c>
      <c r="B61" s="17" t="str">
        <f>IF(E49=D47,D51,IF(E49=D51,D47,0))</f>
        <v>Емельянов Александр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Емельянов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9" t="s">
        <v>28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137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40691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138</v>
      </c>
      <c r="B7" s="8">
        <v>1</v>
      </c>
      <c r="C7" s="9" t="str">
        <f>Мстр1!G36</f>
        <v>Аристов Александр</v>
      </c>
      <c r="D7" s="6"/>
      <c r="E7" s="6"/>
      <c r="F7" s="6"/>
      <c r="G7" s="6"/>
      <c r="H7" s="6"/>
      <c r="I7" s="6"/>
    </row>
    <row r="8" spans="1:9" ht="18">
      <c r="A8" s="7" t="s">
        <v>139</v>
      </c>
      <c r="B8" s="8">
        <v>2</v>
      </c>
      <c r="C8" s="9" t="str">
        <f>Мстр1!G56</f>
        <v>Яковлев Михаил</v>
      </c>
      <c r="D8" s="6"/>
      <c r="E8" s="6"/>
      <c r="F8" s="6"/>
      <c r="G8" s="6"/>
      <c r="H8" s="6"/>
      <c r="I8" s="6"/>
    </row>
    <row r="9" spans="1:9" ht="18">
      <c r="A9" s="7" t="s">
        <v>140</v>
      </c>
      <c r="B9" s="8">
        <v>3</v>
      </c>
      <c r="C9" s="9" t="str">
        <f>Мстр2!I22</f>
        <v>Харламов Руслан</v>
      </c>
      <c r="D9" s="6"/>
      <c r="E9" s="6"/>
      <c r="F9" s="6"/>
      <c r="G9" s="6"/>
      <c r="H9" s="6"/>
      <c r="I9" s="6"/>
    </row>
    <row r="10" spans="1:9" ht="18">
      <c r="A10" s="7" t="s">
        <v>141</v>
      </c>
      <c r="B10" s="8">
        <v>4</v>
      </c>
      <c r="C10" s="9" t="str">
        <f>Мстр2!I32</f>
        <v>Максютов Азат</v>
      </c>
      <c r="D10" s="6"/>
      <c r="E10" s="6"/>
      <c r="F10" s="6"/>
      <c r="G10" s="6"/>
      <c r="H10" s="6"/>
      <c r="I10" s="6"/>
    </row>
    <row r="11" spans="1:9" ht="18">
      <c r="A11" s="7" t="s">
        <v>142</v>
      </c>
      <c r="B11" s="8">
        <v>5</v>
      </c>
      <c r="C11" s="9" t="str">
        <f>Мстр1!G63</f>
        <v>Срумов Антон</v>
      </c>
      <c r="D11" s="6"/>
      <c r="E11" s="6"/>
      <c r="F11" s="6"/>
      <c r="G11" s="6"/>
      <c r="H11" s="6"/>
      <c r="I11" s="6"/>
    </row>
    <row r="12" spans="1:9" ht="18">
      <c r="A12" s="7" t="s">
        <v>143</v>
      </c>
      <c r="B12" s="8">
        <v>6</v>
      </c>
      <c r="C12" s="9" t="str">
        <f>Мстр1!G65</f>
        <v>Мазурин Александр</v>
      </c>
      <c r="D12" s="6"/>
      <c r="E12" s="6"/>
      <c r="F12" s="6"/>
      <c r="G12" s="6"/>
      <c r="H12" s="6"/>
      <c r="I12" s="6"/>
    </row>
    <row r="13" spans="1:9" ht="18">
      <c r="A13" s="7" t="s">
        <v>144</v>
      </c>
      <c r="B13" s="8">
        <v>7</v>
      </c>
      <c r="C13" s="9" t="str">
        <f>Мстр1!G68</f>
        <v>Суфияров Эдуард</v>
      </c>
      <c r="D13" s="6"/>
      <c r="E13" s="6"/>
      <c r="F13" s="6"/>
      <c r="G13" s="6"/>
      <c r="H13" s="6"/>
      <c r="I13" s="6"/>
    </row>
    <row r="14" spans="1:9" ht="18">
      <c r="A14" s="7" t="s">
        <v>145</v>
      </c>
      <c r="B14" s="8">
        <v>8</v>
      </c>
      <c r="C14" s="9" t="str">
        <f>Мстр1!G70</f>
        <v>Шарипов Давид</v>
      </c>
      <c r="D14" s="6"/>
      <c r="E14" s="6"/>
      <c r="F14" s="6"/>
      <c r="G14" s="6"/>
      <c r="H14" s="6"/>
      <c r="I14" s="6"/>
    </row>
    <row r="15" spans="1:9" ht="18">
      <c r="A15" s="7" t="s">
        <v>131</v>
      </c>
      <c r="B15" s="8">
        <v>9</v>
      </c>
      <c r="C15" s="9" t="str">
        <f>Мстр1!D72</f>
        <v>Горбунов Вячеслав</v>
      </c>
      <c r="D15" s="6"/>
      <c r="E15" s="6"/>
      <c r="F15" s="6"/>
      <c r="G15" s="6"/>
      <c r="H15" s="6"/>
      <c r="I15" s="6"/>
    </row>
    <row r="16" spans="1:9" ht="18">
      <c r="A16" s="7" t="s">
        <v>118</v>
      </c>
      <c r="B16" s="8">
        <v>10</v>
      </c>
      <c r="C16" s="9" t="str">
        <f>Мстр1!D75</f>
        <v>Топорков Артур</v>
      </c>
      <c r="D16" s="6"/>
      <c r="E16" s="6"/>
      <c r="F16" s="6"/>
      <c r="G16" s="6"/>
      <c r="H16" s="6"/>
      <c r="I16" s="6"/>
    </row>
    <row r="17" spans="1:9" ht="18">
      <c r="A17" s="7" t="s">
        <v>133</v>
      </c>
      <c r="B17" s="8">
        <v>11</v>
      </c>
      <c r="C17" s="9" t="str">
        <f>Мстр1!G73</f>
        <v>Шапошников Александр</v>
      </c>
      <c r="D17" s="6"/>
      <c r="E17" s="6"/>
      <c r="F17" s="6"/>
      <c r="G17" s="6"/>
      <c r="H17" s="6"/>
      <c r="I17" s="6"/>
    </row>
    <row r="18" spans="1:9" ht="18">
      <c r="A18" s="7" t="s">
        <v>126</v>
      </c>
      <c r="B18" s="8">
        <v>12</v>
      </c>
      <c r="C18" s="9" t="str">
        <f>Мстр1!G75</f>
        <v>Хабиров Марс</v>
      </c>
      <c r="D18" s="6"/>
      <c r="E18" s="6"/>
      <c r="F18" s="6"/>
      <c r="G18" s="6"/>
      <c r="H18" s="6"/>
      <c r="I18" s="6"/>
    </row>
    <row r="19" spans="1:9" ht="18">
      <c r="A19" s="7" t="s">
        <v>124</v>
      </c>
      <c r="B19" s="8">
        <v>13</v>
      </c>
      <c r="C19" s="9" t="str">
        <f>Мстр2!I40</f>
        <v>Лютый Олег</v>
      </c>
      <c r="D19" s="6"/>
      <c r="E19" s="6"/>
      <c r="F19" s="6"/>
      <c r="G19" s="6"/>
      <c r="H19" s="6"/>
      <c r="I19" s="6"/>
    </row>
    <row r="20" spans="1:9" ht="18">
      <c r="A20" s="7" t="s">
        <v>134</v>
      </c>
      <c r="B20" s="8">
        <v>14</v>
      </c>
      <c r="C20" s="9" t="str">
        <f>Мстр2!I44</f>
        <v>Халимонов Евгений</v>
      </c>
      <c r="D20" s="6"/>
      <c r="E20" s="6"/>
      <c r="F20" s="6"/>
      <c r="G20" s="6"/>
      <c r="H20" s="6"/>
      <c r="I20" s="6"/>
    </row>
    <row r="21" spans="1:9" ht="18">
      <c r="A21" s="7" t="s">
        <v>135</v>
      </c>
      <c r="B21" s="8">
        <v>15</v>
      </c>
      <c r="C21" s="9" t="str">
        <f>Мстр2!I46</f>
        <v>Топорков Юрий</v>
      </c>
      <c r="D21" s="6"/>
      <c r="E21" s="6"/>
      <c r="F21" s="6"/>
      <c r="G21" s="6"/>
      <c r="H21" s="6"/>
      <c r="I21" s="6"/>
    </row>
    <row r="22" spans="1:9" ht="18">
      <c r="A22" s="7" t="s">
        <v>125</v>
      </c>
      <c r="B22" s="8">
        <v>16</v>
      </c>
      <c r="C22" s="9" t="str">
        <f>Мстр2!I48</f>
        <v>Алмаев Раис</v>
      </c>
      <c r="D22" s="6"/>
      <c r="E22" s="6"/>
      <c r="F22" s="6"/>
      <c r="G22" s="6"/>
      <c r="H22" s="6"/>
      <c r="I22" s="6"/>
    </row>
    <row r="23" spans="1:9" ht="18">
      <c r="A23" s="7" t="s">
        <v>113</v>
      </c>
      <c r="B23" s="8">
        <v>17</v>
      </c>
      <c r="C23" s="9" t="str">
        <f>Мстр2!E44</f>
        <v>Маркелов Николай</v>
      </c>
      <c r="D23" s="6"/>
      <c r="E23" s="6"/>
      <c r="F23" s="6"/>
      <c r="G23" s="6"/>
      <c r="H23" s="6"/>
      <c r="I23" s="6"/>
    </row>
    <row r="24" spans="1:9" ht="18">
      <c r="A24" s="7" t="s">
        <v>127</v>
      </c>
      <c r="B24" s="8">
        <v>18</v>
      </c>
      <c r="C24" s="9" t="str">
        <f>Мстр2!E50</f>
        <v>Ахметзянов Фауль</v>
      </c>
      <c r="D24" s="6"/>
      <c r="E24" s="6"/>
      <c r="F24" s="6"/>
      <c r="G24" s="6"/>
      <c r="H24" s="6"/>
      <c r="I24" s="6"/>
    </row>
    <row r="25" spans="1:9" ht="18">
      <c r="A25" s="7" t="s">
        <v>115</v>
      </c>
      <c r="B25" s="8">
        <v>19</v>
      </c>
      <c r="C25" s="9" t="str">
        <f>Мстр2!E53</f>
        <v>Тодрамович Александр</v>
      </c>
      <c r="D25" s="6"/>
      <c r="E25" s="6"/>
      <c r="F25" s="6"/>
      <c r="G25" s="6"/>
      <c r="H25" s="6"/>
      <c r="I25" s="6"/>
    </row>
    <row r="26" spans="1:9" ht="18">
      <c r="A26" s="7" t="s">
        <v>146</v>
      </c>
      <c r="B26" s="8">
        <v>20</v>
      </c>
      <c r="C26" s="9" t="str">
        <f>Мстр2!E55</f>
        <v>Семенов Константин</v>
      </c>
      <c r="D26" s="6"/>
      <c r="E26" s="6"/>
      <c r="F26" s="6"/>
      <c r="G26" s="6"/>
      <c r="H26" s="6"/>
      <c r="I26" s="6"/>
    </row>
    <row r="27" spans="1:9" ht="18">
      <c r="A27" s="7" t="s">
        <v>147</v>
      </c>
      <c r="B27" s="8">
        <v>21</v>
      </c>
      <c r="C27" s="9" t="str">
        <f>Мстр2!I53</f>
        <v>Абдрашитов Азат</v>
      </c>
      <c r="D27" s="6"/>
      <c r="E27" s="6"/>
      <c r="F27" s="6"/>
      <c r="G27" s="6"/>
      <c r="H27" s="6"/>
      <c r="I27" s="6"/>
    </row>
    <row r="28" spans="1:9" ht="18">
      <c r="A28" s="7" t="s">
        <v>129</v>
      </c>
      <c r="B28" s="8">
        <v>22</v>
      </c>
      <c r="C28" s="9" t="str">
        <f>Мстр2!I57</f>
        <v>Сангишев Руслан</v>
      </c>
      <c r="D28" s="6"/>
      <c r="E28" s="6"/>
      <c r="F28" s="6"/>
      <c r="G28" s="6"/>
      <c r="H28" s="6"/>
      <c r="I28" s="6"/>
    </row>
    <row r="29" spans="1:9" ht="18">
      <c r="A29" s="7" t="s">
        <v>17</v>
      </c>
      <c r="B29" s="8">
        <v>23</v>
      </c>
      <c r="C29" s="9">
        <f>Мстр2!I59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Мстр2!I61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Мстр2!E63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Мстр2!E69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Мстр2!E72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Мстр2!E74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Мстр2!I66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>
        <f>Мстр2!I74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СпМ!A1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СпМ!A2</f>
        <v>Финал Турнира ДАСКО День защиты детей</v>
      </c>
      <c r="B2" s="67"/>
      <c r="C2" s="67"/>
      <c r="D2" s="67"/>
      <c r="E2" s="67"/>
      <c r="F2" s="67"/>
      <c r="G2" s="67"/>
    </row>
    <row r="3" spans="1:7" ht="15.75">
      <c r="A3" s="66">
        <f>СпМ!A3</f>
        <v>40691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Яковлев Михаил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138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СпМ!A38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138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СпМ!A23</f>
        <v>Тодрамович Александр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113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СпМ!A22</f>
        <v>Маркелов Николай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138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СпМ!A15</f>
        <v>Топорков Артур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131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СпМ!A30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145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СпМ!A31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145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СпМ!A14</f>
        <v>Суфияров Эдуард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138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СпМ!A11</f>
        <v>Максютов Азат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142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СпМ!A34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142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СпМ!A27</f>
        <v>Абдрашитов Азат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126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СпМ!A18</f>
        <v>Сангишев Руслан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142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СпМ!A19</f>
        <v>Горбунов Вячеслав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146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СпМ!A26</f>
        <v>Хабиров Марс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141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СпМ!A35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141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СпМ!A10</f>
        <v>Срумов Антон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139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СпМ!A9</f>
        <v>Харламов Руслан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140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СпМ!A36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140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СпМ!A25</f>
        <v>Ахметзянов Фауль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134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СпМ!A20</f>
        <v>Семенов Константин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140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СпМ!A17</f>
        <v>Топорков Юрий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133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СпМ!A28</f>
        <v>Алмаев Раис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143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СпМ!A33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143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СпМ!A12</f>
        <v>Шарипов Давид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139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СпМ!A13</f>
        <v>Мазурин Александр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144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СпМ!A32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144</v>
      </c>
      <c r="E56" s="18"/>
      <c r="F56" s="26">
        <v>-31</v>
      </c>
      <c r="G56" s="13" t="str">
        <f>IF(G36=F20,F52,IF(G36=F52,F20,0))</f>
        <v>Яковлев Михаил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СпМ!A29</f>
        <v>_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118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СпМ!A16</f>
        <v>Шапошников Александр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139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СпМ!A21</f>
        <v>Лютый Олег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135</v>
      </c>
      <c r="D62" s="18"/>
      <c r="E62" s="12">
        <v>-58</v>
      </c>
      <c r="F62" s="13" t="str">
        <f>IF(Мстр2!H14=Мстр2!G10,Мстр2!G18,IF(Мстр2!H14=Мстр2!G18,Мстр2!G10,0))</f>
        <v>Срумов Антон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СпМ!A24</f>
        <v>Халимонов Евгений</v>
      </c>
      <c r="C63" s="18"/>
      <c r="D63" s="18"/>
      <c r="E63" s="11"/>
      <c r="F63" s="14">
        <v>61</v>
      </c>
      <c r="G63" s="15" t="s">
        <v>141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139</v>
      </c>
      <c r="E64" s="12">
        <v>-59</v>
      </c>
      <c r="F64" s="17" t="str">
        <f>IF(Мстр2!H30=Мстр2!G26,Мстр2!G34,IF(Мстр2!H30=Мстр2!G34,Мстр2!G26,0))</f>
        <v>Мазурин Александр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СпМ!A37</f>
        <v>_</v>
      </c>
      <c r="C65" s="18"/>
      <c r="D65" s="11"/>
      <c r="E65" s="11"/>
      <c r="F65" s="12">
        <v>-61</v>
      </c>
      <c r="G65" s="13" t="str">
        <f>IF(G63=F62,F64,IF(G63=F64,F62,0))</f>
        <v>Мазурин Александр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139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СпМ!A8</f>
        <v>Аристов Александр</v>
      </c>
      <c r="C67" s="11"/>
      <c r="D67" s="11"/>
      <c r="E67" s="12">
        <v>-56</v>
      </c>
      <c r="F67" s="13" t="str">
        <f>IF(Мстр2!G10=Мстр2!F6,Мстр2!F14,IF(Мстр2!G10=Мстр2!F14,Мстр2!F6,0))</f>
        <v>Суфияров Эдуард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145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IF(Мстр2!F6=Мстр2!E4,Мстр2!E8,IF(Мстр2!F6=Мстр2!E8,Мстр2!E4,0))</f>
        <v>Шапошников Александр</v>
      </c>
      <c r="C69" s="11"/>
      <c r="D69" s="11"/>
      <c r="E69" s="12">
        <v>-57</v>
      </c>
      <c r="F69" s="17" t="str">
        <f>IF(Мстр2!G26=Мстр2!F22,Мстр2!F30,IF(Мстр2!G26=Мстр2!F30,Мстр2!F22,0))</f>
        <v>Шарипов Давид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124</v>
      </c>
      <c r="D70" s="11"/>
      <c r="E70" s="11"/>
      <c r="F70" s="12">
        <v>-62</v>
      </c>
      <c r="G70" s="13" t="str">
        <f>IF(G68=F67,F69,IF(G68=F69,F67,0))</f>
        <v>Шарипов Давид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IF(Мстр2!F14=Мстр2!E12,Мстр2!E16,IF(Мстр2!F14=Мстр2!E16,Мстр2!E12,0))</f>
        <v>Горбунов Вячеслав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124</v>
      </c>
      <c r="E72" s="12">
        <v>-63</v>
      </c>
      <c r="F72" s="13" t="str">
        <f>IF(C70=B69,B71,IF(C70=B71,B69,0))</f>
        <v>Шапошников Александр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IF(Мстр2!F22=Мстр2!E20,Мстр2!E24,IF(Мстр2!F22=Мстр2!E24,Мстр2!E20,0))</f>
        <v>Хабиров Марс</v>
      </c>
      <c r="C73" s="18"/>
      <c r="D73" s="30" t="s">
        <v>24</v>
      </c>
      <c r="E73" s="11"/>
      <c r="F73" s="14">
        <v>66</v>
      </c>
      <c r="G73" s="15" t="s">
        <v>118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131</v>
      </c>
      <c r="D74" s="29"/>
      <c r="E74" s="12">
        <v>-64</v>
      </c>
      <c r="F74" s="17" t="str">
        <f>IF(C74=B73,B75,IF(C74=B75,B73,0))</f>
        <v>Хабиров Марс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IF(Мстр2!F30=Мстр2!E28,Мстр2!E32,IF(Мстр2!F30=Мстр2!E32,Мстр2!E28,0))</f>
        <v>Топорков Артур</v>
      </c>
      <c r="C75" s="12">
        <v>-65</v>
      </c>
      <c r="D75" s="13" t="str">
        <f>IF(D72=C70,C74,IF(D72=C74,C70,0))</f>
        <v>Топорков Артур</v>
      </c>
      <c r="E75" s="11"/>
      <c r="F75" s="12">
        <v>-66</v>
      </c>
      <c r="G75" s="13" t="str">
        <f>IF(G73=F72,F74,IF(G73=F74,F72,0))</f>
        <v>Хабиров Марс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СпМ!A1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СпМ!A2</f>
        <v>Финал Турнира ДАСКО День защиты детей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СпМ!A3</f>
        <v>40691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Суфияров Эдуард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125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IF(Мстр1!C10=Мстр1!B9,Мстр1!B11,IF(Мстр1!C10=Мстр1!B11,Мстр1!B9,0))</f>
        <v>Маркелов Николай</v>
      </c>
      <c r="C6" s="14">
        <v>40</v>
      </c>
      <c r="D6" s="21" t="s">
        <v>135</v>
      </c>
      <c r="E6" s="14">
        <v>52</v>
      </c>
      <c r="F6" s="21" t="s">
        <v>145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IF(Мстр1!D64=Мстр1!C62,Мстр1!C66,IF(Мстр1!D64=Мстр1!C66,Мстр1!C62,0))</f>
        <v>Лютый Олег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_</v>
      </c>
      <c r="C8" s="11"/>
      <c r="D8" s="14">
        <v>48</v>
      </c>
      <c r="E8" s="52" t="s">
        <v>118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IF(Мстр1!C18=Мстр1!B17,Мстр1!B19,IF(Мстр1!C18=Мстр1!B19,Мстр1!B17,0))</f>
        <v>_</v>
      </c>
      <c r="C10" s="14">
        <v>41</v>
      </c>
      <c r="D10" s="52" t="s">
        <v>118</v>
      </c>
      <c r="E10" s="23"/>
      <c r="F10" s="14">
        <v>56</v>
      </c>
      <c r="G10" s="21" t="s">
        <v>141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IF(Мстр1!D56=Мстр1!C54,Мстр1!C58,IF(Мстр1!D56=Мстр1!C58,Мстр1!C54,0))</f>
        <v>Шапошников Александр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_</v>
      </c>
      <c r="C12" s="11"/>
      <c r="D12" s="12">
        <v>-26</v>
      </c>
      <c r="E12" s="13" t="str">
        <f>IF(Мстр1!E28=Мстр1!D24,Мстр1!D32,IF(Мстр1!E28=Мстр1!D32,Мстр1!D24,0))</f>
        <v>Срумов Антон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147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IF(Мстр1!C26=Мстр1!B25,Мстр1!B27,IF(Мстр1!C26=Мстр1!B27,Мстр1!B25,0))</f>
        <v>Абдрашитов Азат</v>
      </c>
      <c r="C14" s="14">
        <v>42</v>
      </c>
      <c r="D14" s="21" t="s">
        <v>133</v>
      </c>
      <c r="E14" s="14">
        <v>53</v>
      </c>
      <c r="F14" s="52" t="s">
        <v>141</v>
      </c>
      <c r="G14" s="14">
        <v>58</v>
      </c>
      <c r="H14" s="21" t="s">
        <v>140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IF(Мстр1!D48=Мстр1!C46,Мстр1!C50,IF(Мстр1!D48=Мстр1!C50,Мстр1!C46,0))</f>
        <v>Топорков Юрий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Горбунов Вячеслав</v>
      </c>
      <c r="C16" s="11"/>
      <c r="D16" s="14">
        <v>49</v>
      </c>
      <c r="E16" s="52" t="s">
        <v>124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124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IF(Мстр1!C34=Мстр1!B33,Мстр1!B35,IF(Мстр1!C34=Мстр1!B35,Мстр1!B33,0))</f>
        <v>_</v>
      </c>
      <c r="C18" s="14">
        <v>43</v>
      </c>
      <c r="D18" s="52" t="s">
        <v>124</v>
      </c>
      <c r="E18" s="23"/>
      <c r="F18" s="12">
        <v>-30</v>
      </c>
      <c r="G18" s="17" t="str">
        <f>IF(Мстр1!F52=Мстр1!E44,Мстр1!E60,IF(Мстр1!F52=Мстр1!E60,Мстр1!E44,0))</f>
        <v>Харламов Руслан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IF(Мстр1!D40=Мстр1!C38,Мстр1!C42,IF(Мстр1!D40=Мстр1!C42,Мстр1!C38,0))</f>
        <v>Семенов Константин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_</v>
      </c>
      <c r="C20" s="11"/>
      <c r="D20" s="12">
        <v>-27</v>
      </c>
      <c r="E20" s="13" t="str">
        <f>IF(Мстр1!E44=Мстр1!D40,Мстр1!D48,IF(Мстр1!E44=Мстр1!D48,Мстр1!D40,0))</f>
        <v>Шарипов Давид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115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IF(Мстр1!C42=Мстр1!B41,Мстр1!B43,IF(Мстр1!C42=Мстр1!B43,Мстр1!B41,0))</f>
        <v>Ахметзянов Фауль</v>
      </c>
      <c r="C22" s="14">
        <v>44</v>
      </c>
      <c r="D22" s="21" t="s">
        <v>146</v>
      </c>
      <c r="E22" s="14">
        <v>54</v>
      </c>
      <c r="F22" s="21" t="s">
        <v>143</v>
      </c>
      <c r="G22" s="23"/>
      <c r="H22" s="14">
        <v>60</v>
      </c>
      <c r="I22" s="53" t="s">
        <v>140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IF(Мстр1!D32=Мстр1!C30,Мстр1!C34,IF(Мстр1!D32=Мстр1!C34,Мстр1!C30,0))</f>
        <v>Хабиров Марс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Алмаев Раис</v>
      </c>
      <c r="C24" s="11"/>
      <c r="D24" s="14">
        <v>50</v>
      </c>
      <c r="E24" s="52" t="s">
        <v>146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129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IF(Мстр1!C50=Мстр1!B49,Мстр1!B51,IF(Мстр1!C50=Мстр1!B51,Мстр1!B49,0))</f>
        <v>_</v>
      </c>
      <c r="C26" s="14">
        <v>45</v>
      </c>
      <c r="D26" s="52" t="s">
        <v>129</v>
      </c>
      <c r="E26" s="23"/>
      <c r="F26" s="14">
        <v>57</v>
      </c>
      <c r="G26" s="21" t="s">
        <v>144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IF(Мстр1!D24=Мстр1!C22,Мстр1!C26,IF(Мстр1!D24=Мстр1!C26,Мстр1!C22,0))</f>
        <v>Сангишев Руслан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_</v>
      </c>
      <c r="C28" s="11"/>
      <c r="D28" s="12">
        <v>-28</v>
      </c>
      <c r="E28" s="13" t="str">
        <f>IF(Мстр1!E60=Мстр1!D56,Мстр1!D64,IF(Мстр1!E60=Мстр1!D64,Мстр1!D56,0))</f>
        <v>Мазурин Александр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IF(Мстр1!C58=Мстр1!B57,Мстр1!B59,IF(Мстр1!C58=Мстр1!B59,Мстр1!B57,0))</f>
        <v>_</v>
      </c>
      <c r="C30" s="14">
        <v>46</v>
      </c>
      <c r="D30" s="21" t="s">
        <v>131</v>
      </c>
      <c r="E30" s="14">
        <v>55</v>
      </c>
      <c r="F30" s="52" t="s">
        <v>144</v>
      </c>
      <c r="G30" s="14">
        <v>59</v>
      </c>
      <c r="H30" s="52" t="s">
        <v>142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IF(Мстр1!D16=Мстр1!C14,Мстр1!C18,IF(Мстр1!D16=Мстр1!C18,Мстр1!C14,0))</f>
        <v>Топорков Артур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Халимонов Евгений</v>
      </c>
      <c r="C32" s="11"/>
      <c r="D32" s="14">
        <v>51</v>
      </c>
      <c r="E32" s="52" t="s">
        <v>131</v>
      </c>
      <c r="F32" s="11"/>
      <c r="G32" s="18"/>
      <c r="H32" s="12">
        <v>-60</v>
      </c>
      <c r="I32" s="13" t="str">
        <f>IF(I22=H14,H30,IF(I22=H30,H14,0))</f>
        <v>Максютов Азат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127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IF(Мстр1!C66=Мстр1!B65,Мстр1!B67,IF(Мстр1!C66=Мстр1!B67,Мстр1!B65,0))</f>
        <v>_</v>
      </c>
      <c r="C34" s="14">
        <v>47</v>
      </c>
      <c r="D34" s="52" t="s">
        <v>127</v>
      </c>
      <c r="E34" s="23"/>
      <c r="F34" s="12">
        <v>-29</v>
      </c>
      <c r="G34" s="17" t="str">
        <f>IF(Мстр1!F20=Мстр1!E12,Мстр1!E28,IF(Мстр1!F20=Мстр1!E28,Мстр1!E12,0))</f>
        <v>Максютов Азат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IF(Мстр1!D8=Мстр1!C6,Мстр1!C10,IF(Мстр1!D8=Мстр1!C10,Мстр1!C6,0))</f>
        <v>Тодрамович Александр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Маркелов Николай</v>
      </c>
      <c r="C37" s="11"/>
      <c r="D37" s="11"/>
      <c r="E37" s="11"/>
      <c r="F37" s="12">
        <v>-48</v>
      </c>
      <c r="G37" s="13" t="str">
        <f>IF(E8=D6,D10,IF(E8=D10,D6,0))</f>
        <v>Лютый Олег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125</v>
      </c>
      <c r="D38" s="11"/>
      <c r="E38" s="11"/>
      <c r="F38" s="11"/>
      <c r="G38" s="14">
        <v>67</v>
      </c>
      <c r="H38" s="21" t="s">
        <v>135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Топорков Юрий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125</v>
      </c>
      <c r="E40" s="11"/>
      <c r="F40" s="11"/>
      <c r="G40" s="11"/>
      <c r="H40" s="14">
        <v>69</v>
      </c>
      <c r="I40" s="22" t="s">
        <v>135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Абдрашитов Азат</v>
      </c>
      <c r="C41" s="18"/>
      <c r="D41" s="18"/>
      <c r="E41" s="11"/>
      <c r="F41" s="12">
        <v>-50</v>
      </c>
      <c r="G41" s="13" t="str">
        <f>IF(E24=D22,D26,IF(E24=D26,D22,0))</f>
        <v>Алмаев Раис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134</v>
      </c>
      <c r="D42" s="18"/>
      <c r="E42" s="11"/>
      <c r="F42" s="11"/>
      <c r="G42" s="14">
        <v>68</v>
      </c>
      <c r="H42" s="52" t="s">
        <v>127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Семенов Константин</v>
      </c>
      <c r="C43" s="11"/>
      <c r="D43" s="18"/>
      <c r="E43" s="11"/>
      <c r="F43" s="12">
        <v>-51</v>
      </c>
      <c r="G43" s="17" t="str">
        <f>IF(E32=D30,D34,IF(E32=D34,D30,0))</f>
        <v>Халимонов Евгений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125</v>
      </c>
      <c r="F44" s="11"/>
      <c r="G44" s="11"/>
      <c r="H44" s="12">
        <v>-69</v>
      </c>
      <c r="I44" s="13" t="str">
        <f>IF(I40=H38,H42,IF(I40=H42,H38,0))</f>
        <v>Халимонов Евгений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Ахметзянов Фауль</v>
      </c>
      <c r="C45" s="11"/>
      <c r="D45" s="18"/>
      <c r="E45" s="28" t="s">
        <v>96</v>
      </c>
      <c r="F45" s="11"/>
      <c r="G45" s="12">
        <v>-67</v>
      </c>
      <c r="H45" s="13" t="str">
        <f>IF(H38=G37,G39,IF(H38=G39,G37,0))</f>
        <v>Топорков Юрий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115</v>
      </c>
      <c r="D46" s="18"/>
      <c r="E46" s="11"/>
      <c r="F46" s="11"/>
      <c r="G46" s="11"/>
      <c r="H46" s="14">
        <v>70</v>
      </c>
      <c r="I46" s="53" t="s">
        <v>133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Сангишев Руслан</v>
      </c>
      <c r="C47" s="18"/>
      <c r="D47" s="18"/>
      <c r="E47" s="11"/>
      <c r="F47" s="11"/>
      <c r="G47" s="12">
        <v>-68</v>
      </c>
      <c r="H47" s="17" t="str">
        <f>IF(H42=G41,G43,IF(H42=G43,G41,0))</f>
        <v>Алмаев Раис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115</v>
      </c>
      <c r="E48" s="11"/>
      <c r="F48" s="11"/>
      <c r="G48" s="11"/>
      <c r="H48" s="12">
        <v>-70</v>
      </c>
      <c r="I48" s="13" t="str">
        <f>IF(I46=H45,H47,IF(I46=H47,H45,0))</f>
        <v>Алмаев Раис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113</v>
      </c>
      <c r="D50" s="12">
        <v>-77</v>
      </c>
      <c r="E50" s="13" t="str">
        <f>IF(E44=D40,D48,IF(E44=D48,D40,0))</f>
        <v>Ахметзянов Фауль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Тодрамович Александр</v>
      </c>
      <c r="C51" s="11"/>
      <c r="D51" s="11"/>
      <c r="E51" s="28" t="s">
        <v>97</v>
      </c>
      <c r="F51" s="11"/>
      <c r="G51" s="14">
        <v>79</v>
      </c>
      <c r="H51" s="21" t="s">
        <v>147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Семенов Константин</v>
      </c>
      <c r="E52" s="29"/>
      <c r="F52" s="12">
        <v>-72</v>
      </c>
      <c r="G52" s="17" t="str">
        <f>IF(C42=B41,B43,IF(C42=B43,B41,0))</f>
        <v>Абдрашитов Азат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113</v>
      </c>
      <c r="F53" s="11"/>
      <c r="G53" s="11"/>
      <c r="H53" s="14">
        <v>81</v>
      </c>
      <c r="I53" s="22" t="s">
        <v>147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Тодрамович Александр</v>
      </c>
      <c r="E54" s="28" t="s">
        <v>98</v>
      </c>
      <c r="F54" s="12">
        <v>-73</v>
      </c>
      <c r="G54" s="13" t="str">
        <f>IF(C46=B45,B47,IF(C46=B47,B45,0))</f>
        <v>Сангишев Руслан</v>
      </c>
      <c r="H54" s="18"/>
      <c r="I54" s="27"/>
      <c r="J54" s="59" t="s">
        <v>99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Семенов Константин</v>
      </c>
      <c r="F55" s="11"/>
      <c r="G55" s="14">
        <v>80</v>
      </c>
      <c r="H55" s="52" t="s">
        <v>126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100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 t="str">
        <f>IF(I53=H51,H55,IF(I53=H55,H51,0))</f>
        <v>Сангишев Руслан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101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9" t="s">
        <v>102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59" t="s">
        <v>103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104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_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>
        <f>IF(C65=B64,B66,IF(C65=B66,B64,0))</f>
        <v>0</v>
      </c>
      <c r="H67" s="18"/>
      <c r="I67" s="27"/>
      <c r="J67" s="59" t="s">
        <v>105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106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107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108</v>
      </c>
      <c r="F73" s="11"/>
      <c r="G73" s="12">
        <v>-92</v>
      </c>
      <c r="H73" s="17" t="str">
        <f>IF(H68=G67,G69,IF(H68=G69,G67,0))</f>
        <v>_</v>
      </c>
      <c r="I73" s="29"/>
      <c r="J73" s="59" t="s">
        <v>109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110</v>
      </c>
      <c r="F75" s="11"/>
      <c r="G75" s="23"/>
      <c r="H75" s="11"/>
      <c r="I75" s="29"/>
      <c r="J75" s="59" t="s">
        <v>111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Сп6!A1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Сп6!A2</f>
        <v>1/128 финала Турнира ДАСКО День защиты детей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Сп6!A3</f>
        <v>40642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Абдеев Арслан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Равчеева Анастасия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Русских Данил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Мальков Филипп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Сабирова Диана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Русаков Никита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</v>
      </c>
      <c r="G20" s="15"/>
      <c r="H20" s="15"/>
      <c r="I20" s="15"/>
    </row>
    <row r="21" spans="1:9" ht="12.75">
      <c r="A21" s="12">
        <v>3</v>
      </c>
      <c r="B21" s="13" t="str">
        <f>Сп6!A9</f>
        <v>Семенова Ксения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Тураев Ильяс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Астафуров Данил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15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Кашапов Руслан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Равилова Нелли</v>
      </c>
      <c r="C31" s="18"/>
      <c r="D31" s="18"/>
      <c r="E31" s="12">
        <v>-15</v>
      </c>
      <c r="F31" s="13" t="str">
        <f>IF(F20=E12,E28,IF(F20=E28,E12,0))</f>
        <v>Тураев Ильяс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Негреев Герман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Русаков Никита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Равчеева Анастасия</v>
      </c>
      <c r="C39" s="14">
        <v>20</v>
      </c>
      <c r="D39" s="24" t="s">
        <v>11</v>
      </c>
      <c r="E39" s="14">
        <v>26</v>
      </c>
      <c r="F39" s="24" t="s">
        <v>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Кашапов Руслан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Мальков Филипп</v>
      </c>
      <c r="C41" s="11"/>
      <c r="D41" s="14">
        <v>24</v>
      </c>
      <c r="E41" s="25" t="s">
        <v>11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9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7</v>
      </c>
      <c r="E43" s="23"/>
      <c r="F43" s="14">
        <v>28</v>
      </c>
      <c r="G43" s="24" t="s">
        <v>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Семенова Ксения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Негреев Герман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10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Астафуров Данил</v>
      </c>
      <c r="C47" s="14">
        <v>22</v>
      </c>
      <c r="D47" s="24" t="s">
        <v>16</v>
      </c>
      <c r="E47" s="14">
        <v>27</v>
      </c>
      <c r="F47" s="25" t="s">
        <v>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Сабирова Диана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Равилова Нелли</v>
      </c>
      <c r="C49" s="11"/>
      <c r="D49" s="14">
        <v>25</v>
      </c>
      <c r="E49" s="25" t="s">
        <v>16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12</v>
      </c>
      <c r="E51" s="23"/>
      <c r="F51" s="12">
        <v>-28</v>
      </c>
      <c r="G51" s="13" t="str">
        <f>IF(G43=F39,F47,IF(G43=F47,F39,0))</f>
        <v>Русаков Никита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Русских Данил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Кашапов Руслан</v>
      </c>
      <c r="C54" s="11"/>
      <c r="D54" s="12">
        <v>-20</v>
      </c>
      <c r="E54" s="13" t="str">
        <f>IF(D39=C38,C40,IF(D39=C40,C38,0))</f>
        <v>Равчеева Анастасия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16</v>
      </c>
      <c r="D55" s="11"/>
      <c r="E55" s="14">
        <v>31</v>
      </c>
      <c r="F55" s="15" t="s">
        <v>9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Сабирова Диана</v>
      </c>
      <c r="C56" s="28" t="s">
        <v>22</v>
      </c>
      <c r="D56" s="12">
        <v>-21</v>
      </c>
      <c r="E56" s="17" t="str">
        <f>IF(D43=C42,C44,IF(D43=C44,C42,0))</f>
        <v>Мальков Филипп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Кашапов Руслан</v>
      </c>
      <c r="D57" s="11"/>
      <c r="E57" s="11"/>
      <c r="F57" s="14">
        <v>33</v>
      </c>
      <c r="G57" s="15" t="s">
        <v>9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Астафуров Данил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Семенова Ксения</v>
      </c>
      <c r="C59" s="11"/>
      <c r="D59" s="11"/>
      <c r="E59" s="14">
        <v>32</v>
      </c>
      <c r="F59" s="19" t="s">
        <v>14</v>
      </c>
      <c r="G59" s="29"/>
      <c r="H59" s="11"/>
      <c r="I59" s="11"/>
    </row>
    <row r="60" spans="1:9" ht="12.75">
      <c r="A60" s="11"/>
      <c r="B60" s="14">
        <v>30</v>
      </c>
      <c r="C60" s="15" t="s">
        <v>12</v>
      </c>
      <c r="D60" s="12">
        <v>-23</v>
      </c>
      <c r="E60" s="17" t="str">
        <f>IF(D51=C50,C52,IF(D51=C52,C50,0))</f>
        <v>Равилова Нелли</v>
      </c>
      <c r="F60" s="12">
        <v>-33</v>
      </c>
      <c r="G60" s="13" t="str">
        <f>IF(G57=F55,F59,IF(G57=F59,F55,0))</f>
        <v>Равилова Нелли</v>
      </c>
      <c r="H60" s="21"/>
      <c r="I60" s="21"/>
    </row>
    <row r="61" spans="1:9" ht="12.75">
      <c r="A61" s="12">
        <v>-25</v>
      </c>
      <c r="B61" s="17" t="str">
        <f>IF(E49=D47,D51,IF(E49=D51,D47,0))</f>
        <v>Русских Данил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Семенова Ксения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Равчеева Анастасия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13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Астафуров Данил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Астафуров Данил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30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34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40649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35</v>
      </c>
      <c r="B7" s="8">
        <v>1</v>
      </c>
      <c r="C7" s="9" t="str">
        <f>5!E12</f>
        <v>Равилов Руслан</v>
      </c>
      <c r="D7" s="6"/>
      <c r="E7" s="6"/>
      <c r="F7" s="6"/>
      <c r="G7" s="6"/>
      <c r="H7" s="6"/>
      <c r="I7" s="31"/>
    </row>
    <row r="8" spans="1:9" ht="18">
      <c r="A8" s="7" t="s">
        <v>36</v>
      </c>
      <c r="B8" s="8">
        <v>2</v>
      </c>
      <c r="C8" s="9" t="str">
        <f>5!E19</f>
        <v>Тураев Ильяс</v>
      </c>
      <c r="D8" s="6"/>
      <c r="E8" s="6"/>
      <c r="F8" s="6"/>
      <c r="G8" s="6"/>
      <c r="H8" s="6"/>
      <c r="I8" s="31"/>
    </row>
    <row r="9" spans="1:9" ht="18">
      <c r="A9" s="7" t="s">
        <v>15</v>
      </c>
      <c r="B9" s="8">
        <v>3</v>
      </c>
      <c r="C9" s="9" t="str">
        <f>5!E25</f>
        <v>Максютова Виктория</v>
      </c>
      <c r="D9" s="6"/>
      <c r="E9" s="6"/>
      <c r="F9" s="6"/>
      <c r="G9" s="6"/>
      <c r="H9" s="6"/>
      <c r="I9" s="31"/>
    </row>
    <row r="10" spans="1:9" ht="18">
      <c r="A10" s="7" t="s">
        <v>37</v>
      </c>
      <c r="B10" s="8">
        <v>4</v>
      </c>
      <c r="C10" s="9" t="str">
        <f>5!E28</f>
        <v>Инякин Геннадий</v>
      </c>
      <c r="D10" s="6"/>
      <c r="E10" s="6"/>
      <c r="F10" s="6"/>
      <c r="G10" s="6"/>
      <c r="H10" s="6"/>
      <c r="I10" s="6"/>
    </row>
    <row r="11" spans="1:9" ht="18">
      <c r="A11" s="7" t="s">
        <v>38</v>
      </c>
      <c r="B11" s="8">
        <v>5</v>
      </c>
      <c r="C11" s="9" t="str">
        <f>5!E31</f>
        <v>Матвеев Алексей</v>
      </c>
      <c r="D11" s="6"/>
      <c r="E11" s="6"/>
      <c r="F11" s="6"/>
      <c r="G11" s="6"/>
      <c r="H11" s="6"/>
      <c r="I11" s="6"/>
    </row>
    <row r="12" spans="1:9" ht="18">
      <c r="A12" s="7" t="s">
        <v>5</v>
      </c>
      <c r="B12" s="8">
        <v>6</v>
      </c>
      <c r="C12" s="9" t="str">
        <f>5!E33</f>
        <v>Непипенко Диана</v>
      </c>
      <c r="D12" s="6"/>
      <c r="E12" s="6"/>
      <c r="F12" s="6"/>
      <c r="G12" s="6"/>
      <c r="H12" s="6"/>
      <c r="I12" s="6"/>
    </row>
    <row r="13" spans="1:9" ht="18">
      <c r="A13" s="7" t="s">
        <v>39</v>
      </c>
      <c r="B13" s="8">
        <v>7</v>
      </c>
      <c r="C13" s="9" t="str">
        <f>5!C33</f>
        <v>Абдеев Арслан</v>
      </c>
      <c r="D13" s="6"/>
      <c r="E13" s="6"/>
      <c r="F13" s="6"/>
      <c r="G13" s="6"/>
      <c r="H13" s="6"/>
      <c r="I13" s="6"/>
    </row>
    <row r="14" spans="1:9" ht="18">
      <c r="A14" s="7" t="s">
        <v>40</v>
      </c>
      <c r="B14" s="8">
        <v>8</v>
      </c>
      <c r="C14" s="9" t="str">
        <f>5!C35</f>
        <v>Набиуллина Камилла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2" t="str">
        <f>Сп5!A1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Сп5!A2</f>
        <v>1/64 финала Турнира ДАСКО День защиты детей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Сп5!A3</f>
        <v>40649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35" customFormat="1" ht="10.5" customHeight="1">
      <c r="A5" s="33">
        <v>1</v>
      </c>
      <c r="B5" s="34" t="str">
        <f>Сп5!A7</f>
        <v>Матвеев Алексей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35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 t="str">
        <f>Сп5!A14</f>
        <v>Набиуллина Камилла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38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Сп5!A11</f>
        <v>Равилов Руслан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 t="s">
        <v>38</v>
      </c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Сп5!A10</f>
        <v>Непипенко Диана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38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Сп5!A9</f>
        <v>Тураев Ильяс</v>
      </c>
      <c r="C13" s="33"/>
      <c r="D13" s="36"/>
      <c r="E13" s="42"/>
      <c r="F13" s="43"/>
      <c r="G13" s="42"/>
      <c r="H13" s="43"/>
      <c r="I13" s="43"/>
      <c r="J13" s="42" t="s">
        <v>18</v>
      </c>
    </row>
    <row r="14" spans="1:10" s="35" customFormat="1" ht="10.5" customHeight="1">
      <c r="A14" s="33"/>
      <c r="B14" s="36">
        <v>3</v>
      </c>
      <c r="C14" s="37" t="s">
        <v>15</v>
      </c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Сп5!A12</f>
        <v>Абдеев Арслан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15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Сп5!A13</f>
        <v>Максютова Виктория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36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Сп5!A8</f>
        <v>Инякин Геннадий</v>
      </c>
      <c r="C19" s="33"/>
      <c r="D19" s="33">
        <v>-7</v>
      </c>
      <c r="E19" s="44" t="str">
        <f>IF(E12=D8,D16,IF(E12=D16,D8,0))</f>
        <v>Тураев Ильяс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19</v>
      </c>
    </row>
    <row r="21" spans="1:10" s="35" customFormat="1" ht="10.5" customHeight="1">
      <c r="A21" s="33">
        <v>-1</v>
      </c>
      <c r="B21" s="44" t="str">
        <f>IF(C6=B5,B7,IF(C6=B7,B5,0))</f>
        <v>Набиуллина Камилла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 t="s">
        <v>37</v>
      </c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 t="str">
        <f>IF(C10=B9,B11,IF(C10=B11,B9,0))</f>
        <v>Непипенко Диана</v>
      </c>
      <c r="C23" s="46">
        <v>10</v>
      </c>
      <c r="D23" s="37" t="s">
        <v>36</v>
      </c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 t="str">
        <f>IF(D16=C14,C18,IF(D16=C18,C14,0))</f>
        <v>Инякин Геннадий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 t="str">
        <f>IF(C14=B13,B15,IF(C14=B15,B13,0))</f>
        <v>Абдеев Арслан</v>
      </c>
      <c r="C25" s="33"/>
      <c r="D25" s="36">
        <v>12</v>
      </c>
      <c r="E25" s="40" t="s">
        <v>39</v>
      </c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 t="s">
        <v>39</v>
      </c>
      <c r="D26" s="36"/>
      <c r="E26" s="45"/>
      <c r="F26" s="32"/>
      <c r="G26" s="45"/>
      <c r="H26" s="32"/>
      <c r="I26" s="32"/>
      <c r="J26" s="45" t="s">
        <v>20</v>
      </c>
    </row>
    <row r="27" spans="1:10" s="35" customFormat="1" ht="10.5" customHeight="1">
      <c r="A27" s="33">
        <v>-4</v>
      </c>
      <c r="B27" s="47" t="str">
        <f>IF(C18=B17,B19,IF(C18=B19,B17,0))</f>
        <v>Максютова Виктория</v>
      </c>
      <c r="C27" s="46">
        <v>11</v>
      </c>
      <c r="D27" s="39" t="s">
        <v>39</v>
      </c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 t="str">
        <f>IF(D8=C6,C10,IF(D8=C10,C6,0))</f>
        <v>Матвеев Алексей</v>
      </c>
      <c r="D28" s="33">
        <v>-12</v>
      </c>
      <c r="E28" s="44" t="str">
        <f>IF(E25=D23,D27,IF(E25=D27,D23,0))</f>
        <v>Инякин Геннадий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21</v>
      </c>
    </row>
    <row r="30" spans="1:10" s="35" customFormat="1" ht="10.5" customHeight="1">
      <c r="A30" s="33"/>
      <c r="B30" s="33"/>
      <c r="C30" s="33">
        <v>-10</v>
      </c>
      <c r="D30" s="44" t="str">
        <f>IF(D23=C22,C24,IF(D23=C24,C22,0))</f>
        <v>Непипенко Диана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 t="s">
        <v>35</v>
      </c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 t="str">
        <f>IF(C22=B21,B23,IF(C22=B23,B21,0))</f>
        <v>Набиуллина Камилла</v>
      </c>
      <c r="C32" s="33">
        <v>-11</v>
      </c>
      <c r="D32" s="47" t="str">
        <f>IF(D27=C26,C28,IF(D27=C28,C26,0))</f>
        <v>Матвеев Алексей</v>
      </c>
      <c r="E32" s="45"/>
      <c r="F32" s="32"/>
      <c r="G32" s="45"/>
      <c r="H32" s="32"/>
      <c r="I32" s="32"/>
      <c r="J32" s="45" t="s">
        <v>22</v>
      </c>
    </row>
    <row r="33" spans="1:10" s="35" customFormat="1" ht="10.5" customHeight="1">
      <c r="A33" s="33"/>
      <c r="B33" s="36">
        <v>14</v>
      </c>
      <c r="C33" s="48" t="s">
        <v>5</v>
      </c>
      <c r="D33" s="33">
        <v>-13</v>
      </c>
      <c r="E33" s="44" t="str">
        <f>IF(E31=D30,D32,IF(E31=D32,D30,0))</f>
        <v>Непипенко Диана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Абдеев Арслан</v>
      </c>
      <c r="C34" s="45" t="s">
        <v>25</v>
      </c>
      <c r="D34" s="33"/>
      <c r="E34" s="45"/>
      <c r="F34" s="32"/>
      <c r="G34" s="45"/>
      <c r="H34" s="32"/>
      <c r="I34" s="32"/>
      <c r="J34" s="45" t="s">
        <v>23</v>
      </c>
    </row>
    <row r="35" spans="1:10" s="35" customFormat="1" ht="10.5" customHeight="1">
      <c r="A35" s="33"/>
      <c r="B35" s="33">
        <v>-14</v>
      </c>
      <c r="C35" s="44" t="str">
        <f>IF(C33=B32,B34,IF(C33=B34,B32,0))</f>
        <v>Набиуллина Камилла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27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41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40657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42</v>
      </c>
      <c r="B7" s="8">
        <v>1</v>
      </c>
      <c r="C7" s="9" t="str">
        <f>4!F20</f>
        <v>Сайпушева Эрви</v>
      </c>
      <c r="D7" s="6"/>
      <c r="E7" s="6"/>
      <c r="F7" s="6"/>
      <c r="G7" s="6"/>
      <c r="H7" s="6"/>
      <c r="I7" s="6"/>
    </row>
    <row r="8" spans="1:9" ht="18">
      <c r="A8" s="7" t="s">
        <v>43</v>
      </c>
      <c r="B8" s="8">
        <v>2</v>
      </c>
      <c r="C8" s="9" t="str">
        <f>4!F31</f>
        <v>Хадимуллин Рустам</v>
      </c>
      <c r="D8" s="6"/>
      <c r="E8" s="6"/>
      <c r="F8" s="6"/>
      <c r="G8" s="6"/>
      <c r="H8" s="6"/>
      <c r="I8" s="6"/>
    </row>
    <row r="9" spans="1:9" ht="18">
      <c r="A9" s="7" t="s">
        <v>44</v>
      </c>
      <c r="B9" s="8">
        <v>3</v>
      </c>
      <c r="C9" s="9" t="str">
        <f>4!G43</f>
        <v>Афанасьев Вадим</v>
      </c>
      <c r="D9" s="6"/>
      <c r="E9" s="6"/>
      <c r="F9" s="6"/>
      <c r="G9" s="6"/>
      <c r="H9" s="6"/>
      <c r="I9" s="6"/>
    </row>
    <row r="10" spans="1:9" ht="18">
      <c r="A10" s="7" t="s">
        <v>45</v>
      </c>
      <c r="B10" s="8">
        <v>4</v>
      </c>
      <c r="C10" s="9" t="str">
        <f>4!G51</f>
        <v>Равилов Руслан</v>
      </c>
      <c r="D10" s="6"/>
      <c r="E10" s="6"/>
      <c r="F10" s="6"/>
      <c r="G10" s="6"/>
      <c r="H10" s="6"/>
      <c r="I10" s="6"/>
    </row>
    <row r="11" spans="1:9" ht="18">
      <c r="A11" s="7" t="s">
        <v>46</v>
      </c>
      <c r="B11" s="8">
        <v>5</v>
      </c>
      <c r="C11" s="9" t="str">
        <f>4!C55</f>
        <v>Молодцова Ксения</v>
      </c>
      <c r="D11" s="6"/>
      <c r="E11" s="6"/>
      <c r="F11" s="6"/>
      <c r="G11" s="6"/>
      <c r="H11" s="6"/>
      <c r="I11" s="6"/>
    </row>
    <row r="12" spans="1:9" ht="18">
      <c r="A12" s="7" t="s">
        <v>47</v>
      </c>
      <c r="B12" s="8">
        <v>6</v>
      </c>
      <c r="C12" s="9" t="str">
        <f>4!C57</f>
        <v>Дядин Дмитрий</v>
      </c>
      <c r="D12" s="6"/>
      <c r="E12" s="6"/>
      <c r="F12" s="6"/>
      <c r="G12" s="6"/>
      <c r="H12" s="6"/>
      <c r="I12" s="6"/>
    </row>
    <row r="13" spans="1:9" ht="18">
      <c r="A13" s="7" t="s">
        <v>48</v>
      </c>
      <c r="B13" s="8">
        <v>7</v>
      </c>
      <c r="C13" s="9" t="str">
        <f>4!C60</f>
        <v>Салмиярова Элеонора</v>
      </c>
      <c r="D13" s="6"/>
      <c r="E13" s="6"/>
      <c r="F13" s="6"/>
      <c r="G13" s="6"/>
      <c r="H13" s="6"/>
      <c r="I13" s="6"/>
    </row>
    <row r="14" spans="1:9" ht="18">
      <c r="A14" s="7" t="s">
        <v>49</v>
      </c>
      <c r="B14" s="8">
        <v>8</v>
      </c>
      <c r="C14" s="9" t="str">
        <f>4!C62</f>
        <v>Омерова Александра</v>
      </c>
      <c r="D14" s="6"/>
      <c r="E14" s="6"/>
      <c r="F14" s="6"/>
      <c r="G14" s="6"/>
      <c r="H14" s="6"/>
      <c r="I14" s="6"/>
    </row>
    <row r="15" spans="1:9" ht="18">
      <c r="A15" s="7" t="s">
        <v>50</v>
      </c>
      <c r="B15" s="8">
        <v>9</v>
      </c>
      <c r="C15" s="9" t="str">
        <f>4!G57</f>
        <v>Аминев Марат</v>
      </c>
      <c r="D15" s="6"/>
      <c r="E15" s="6"/>
      <c r="F15" s="6"/>
      <c r="G15" s="6"/>
      <c r="H15" s="6"/>
      <c r="I15" s="6"/>
    </row>
    <row r="16" spans="1:9" ht="18">
      <c r="A16" s="7" t="s">
        <v>51</v>
      </c>
      <c r="B16" s="8">
        <v>10</v>
      </c>
      <c r="C16" s="9" t="str">
        <f>4!G60</f>
        <v>Голубев Максим</v>
      </c>
      <c r="D16" s="6"/>
      <c r="E16" s="6"/>
      <c r="F16" s="6"/>
      <c r="G16" s="6"/>
      <c r="H16" s="6"/>
      <c r="I16" s="6"/>
    </row>
    <row r="17" spans="1:9" ht="18">
      <c r="A17" s="7" t="s">
        <v>52</v>
      </c>
      <c r="B17" s="8">
        <v>11</v>
      </c>
      <c r="C17" s="9" t="str">
        <f>4!G64</f>
        <v>Даць Владислав</v>
      </c>
      <c r="D17" s="6"/>
      <c r="E17" s="6"/>
      <c r="F17" s="6"/>
      <c r="G17" s="6"/>
      <c r="H17" s="6"/>
      <c r="I17" s="6"/>
    </row>
    <row r="18" spans="1:9" ht="18">
      <c r="A18" s="7" t="s">
        <v>53</v>
      </c>
      <c r="B18" s="8">
        <v>12</v>
      </c>
      <c r="C18" s="9" t="str">
        <f>4!G66</f>
        <v>Валеева Гузель</v>
      </c>
      <c r="D18" s="6"/>
      <c r="E18" s="6"/>
      <c r="F18" s="6"/>
      <c r="G18" s="6"/>
      <c r="H18" s="6"/>
      <c r="I18" s="6"/>
    </row>
    <row r="19" spans="1:9" ht="18">
      <c r="A19" s="7" t="s">
        <v>38</v>
      </c>
      <c r="B19" s="8">
        <v>13</v>
      </c>
      <c r="C19" s="9" t="str">
        <f>4!D67</f>
        <v>Выдрина Александра</v>
      </c>
      <c r="D19" s="6"/>
      <c r="E19" s="6"/>
      <c r="F19" s="6"/>
      <c r="G19" s="6"/>
      <c r="H19" s="6"/>
      <c r="I19" s="6"/>
    </row>
    <row r="20" spans="1:9" ht="18">
      <c r="A20" s="7" t="s">
        <v>54</v>
      </c>
      <c r="B20" s="8">
        <v>14</v>
      </c>
      <c r="C20" s="9" t="str">
        <f>4!D70</f>
        <v>Тимербулатов Раиль</v>
      </c>
      <c r="D20" s="6"/>
      <c r="E20" s="6"/>
      <c r="F20" s="6"/>
      <c r="G20" s="6"/>
      <c r="H20" s="6"/>
      <c r="I20" s="6"/>
    </row>
    <row r="21" spans="1:9" ht="18">
      <c r="A21" s="7" t="s">
        <v>55</v>
      </c>
      <c r="B21" s="8">
        <v>15</v>
      </c>
      <c r="C21" s="9" t="str">
        <f>4!G69</f>
        <v>Семенов Никита</v>
      </c>
      <c r="D21" s="6"/>
      <c r="E21" s="6"/>
      <c r="F21" s="6"/>
      <c r="G21" s="6"/>
      <c r="H21" s="6"/>
      <c r="I21" s="6"/>
    </row>
    <row r="22" spans="1:9" ht="18">
      <c r="A22" s="7" t="s">
        <v>56</v>
      </c>
      <c r="B22" s="8">
        <v>16</v>
      </c>
      <c r="C22" s="9" t="str">
        <f>4!G71</f>
        <v>Завадский Никита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Сп4!A1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Сп4!A2</f>
        <v>1/32 финала Турнира ДАСКО День защиты детей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Сп4!A3</f>
        <v>40657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Сп4!A7</f>
        <v>Семенов Никита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56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Сп4!A22</f>
        <v>Хадимуллин Рустам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Сп4!A15</f>
        <v>Аминев Марат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50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Сп4!A14</f>
        <v>Даць Владислав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56</v>
      </c>
      <c r="F12" s="11"/>
      <c r="G12" s="20"/>
      <c r="H12" s="11"/>
      <c r="I12" s="11"/>
    </row>
    <row r="13" spans="1:9" ht="12.75">
      <c r="A13" s="12">
        <v>5</v>
      </c>
      <c r="B13" s="13" t="str">
        <f>Сп4!A11</f>
        <v>Дядин Дмитрий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46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Сп4!A18</f>
        <v>Омерова Александра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46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Сп4!A19</f>
        <v>Равилов Руслан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38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Сп4!A10</f>
        <v>Выдрина Александра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43</v>
      </c>
      <c r="G20" s="15"/>
      <c r="H20" s="15"/>
      <c r="I20" s="15"/>
    </row>
    <row r="21" spans="1:9" ht="12.75">
      <c r="A21" s="12">
        <v>3</v>
      </c>
      <c r="B21" s="13" t="str">
        <f>Сп4!A9</f>
        <v>Голубев Максим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44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Сп4!A20</f>
        <v>Тимербулатов Раиль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47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Сп4!A17</f>
        <v>Валеева Гузель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47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Сп4!A12</f>
        <v>Молодцова Ксения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43</v>
      </c>
      <c r="F28" s="23"/>
      <c r="G28" s="11"/>
      <c r="H28" s="11"/>
      <c r="I28" s="11"/>
    </row>
    <row r="29" spans="1:9" ht="12.75">
      <c r="A29" s="12">
        <v>7</v>
      </c>
      <c r="B29" s="13" t="str">
        <f>Сп4!A13</f>
        <v>Афанасьев Вадим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48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Сп4!A16</f>
        <v>Салмиярова Элеонора</v>
      </c>
      <c r="C31" s="18"/>
      <c r="D31" s="18"/>
      <c r="E31" s="12">
        <v>-15</v>
      </c>
      <c r="F31" s="13" t="str">
        <f>IF(F20=E12,E28,IF(F20=E28,E12,0))</f>
        <v>Хадимуллин Рустам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43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Сп4!A21</f>
        <v>Завадский Никита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43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Сп4!A8</f>
        <v>Сайпушева Эрви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Семенов Никита</v>
      </c>
      <c r="C37" s="11"/>
      <c r="D37" s="12">
        <v>-13</v>
      </c>
      <c r="E37" s="13" t="str">
        <f>IF(E12=D8,D16,IF(E12=D16,D8,0))</f>
        <v>Дядин Дмитрий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49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Даць Владислав</v>
      </c>
      <c r="C39" s="14">
        <v>20</v>
      </c>
      <c r="D39" s="24" t="s">
        <v>48</v>
      </c>
      <c r="E39" s="14">
        <v>26</v>
      </c>
      <c r="F39" s="24" t="s">
        <v>48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Афанасьев Вадим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Омерова Александра</v>
      </c>
      <c r="C41" s="11"/>
      <c r="D41" s="14">
        <v>24</v>
      </c>
      <c r="E41" s="25" t="s">
        <v>48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53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Выдрина Александра</v>
      </c>
      <c r="C43" s="14">
        <v>21</v>
      </c>
      <c r="D43" s="25" t="s">
        <v>53</v>
      </c>
      <c r="E43" s="23"/>
      <c r="F43" s="14">
        <v>28</v>
      </c>
      <c r="G43" s="24" t="s">
        <v>48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Голубев Максим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Тимербулатов Раиль</v>
      </c>
      <c r="C45" s="11"/>
      <c r="D45" s="12">
        <v>-14</v>
      </c>
      <c r="E45" s="13" t="str">
        <f>IF(E28=D24,D32,IF(E28=D32,D24,0))</f>
        <v>Молодцова Ксения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52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Валеева Гузель</v>
      </c>
      <c r="C47" s="14">
        <v>22</v>
      </c>
      <c r="D47" s="24" t="s">
        <v>38</v>
      </c>
      <c r="E47" s="14">
        <v>27</v>
      </c>
      <c r="F47" s="25" t="s">
        <v>38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Равилов Руслан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Салмиярова Элеонора</v>
      </c>
      <c r="C49" s="11"/>
      <c r="D49" s="14">
        <v>25</v>
      </c>
      <c r="E49" s="25" t="s">
        <v>38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51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Завадский Никита</v>
      </c>
      <c r="C51" s="14">
        <v>23</v>
      </c>
      <c r="D51" s="25" t="s">
        <v>51</v>
      </c>
      <c r="E51" s="23"/>
      <c r="F51" s="12">
        <v>-28</v>
      </c>
      <c r="G51" s="13" t="str">
        <f>IF(G43=F39,F47,IF(G43=F47,F39,0))</f>
        <v>Равилов Руслан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Аминев Марат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Дядин Дмитрий</v>
      </c>
      <c r="C54" s="11"/>
      <c r="D54" s="12">
        <v>-20</v>
      </c>
      <c r="E54" s="13" t="str">
        <f>IF(D39=C38,C40,IF(D39=C40,C38,0))</f>
        <v>Даць Владислав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47</v>
      </c>
      <c r="D55" s="11"/>
      <c r="E55" s="14">
        <v>31</v>
      </c>
      <c r="F55" s="15" t="s">
        <v>44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Молодцова Ксения</v>
      </c>
      <c r="C56" s="28" t="s">
        <v>22</v>
      </c>
      <c r="D56" s="12">
        <v>-21</v>
      </c>
      <c r="E56" s="17" t="str">
        <f>IF(D43=C42,C44,IF(D43=C44,C42,0))</f>
        <v>Голубев Максим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Дядин Дмитрий</v>
      </c>
      <c r="D57" s="11"/>
      <c r="E57" s="11"/>
      <c r="F57" s="14">
        <v>33</v>
      </c>
      <c r="G57" s="15" t="s">
        <v>50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Валеева Гузель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Омерова Александра</v>
      </c>
      <c r="C59" s="11"/>
      <c r="D59" s="11"/>
      <c r="E59" s="14">
        <v>32</v>
      </c>
      <c r="F59" s="19" t="s">
        <v>50</v>
      </c>
      <c r="G59" s="29"/>
      <c r="H59" s="11"/>
      <c r="I59" s="11"/>
    </row>
    <row r="60" spans="1:9" ht="12.75">
      <c r="A60" s="11"/>
      <c r="B60" s="14">
        <v>30</v>
      </c>
      <c r="C60" s="15" t="s">
        <v>51</v>
      </c>
      <c r="D60" s="12">
        <v>-23</v>
      </c>
      <c r="E60" s="17" t="str">
        <f>IF(D51=C50,C52,IF(D51=C52,C50,0))</f>
        <v>Аминев Марат</v>
      </c>
      <c r="F60" s="12">
        <v>-33</v>
      </c>
      <c r="G60" s="13" t="str">
        <f>IF(G57=F55,F59,IF(G57=F59,F55,0))</f>
        <v>Голубев Максим</v>
      </c>
      <c r="H60" s="21"/>
      <c r="I60" s="21"/>
    </row>
    <row r="61" spans="1:9" ht="12.75">
      <c r="A61" s="12">
        <v>-25</v>
      </c>
      <c r="B61" s="17" t="str">
        <f>IF(E49=D47,D51,IF(E49=D51,D47,0))</f>
        <v>Салмиярова Элеонора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Омерова Александра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Даць Владислав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Семенов Никита</v>
      </c>
      <c r="C64" s="11"/>
      <c r="D64" s="11"/>
      <c r="E64" s="11"/>
      <c r="F64" s="14">
        <v>34</v>
      </c>
      <c r="G64" s="15" t="s">
        <v>49</v>
      </c>
      <c r="H64" s="21"/>
      <c r="I64" s="21"/>
    </row>
    <row r="65" spans="1:9" ht="12.75">
      <c r="A65" s="11"/>
      <c r="B65" s="14">
        <v>35</v>
      </c>
      <c r="C65" s="15" t="s">
        <v>45</v>
      </c>
      <c r="D65" s="11"/>
      <c r="E65" s="12">
        <v>-32</v>
      </c>
      <c r="F65" s="17" t="str">
        <f>IF(F59=E58,E60,IF(F59=E60,E58,0))</f>
        <v>Валеева Гузель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Выдрина Александра</v>
      </c>
      <c r="C66" s="18"/>
      <c r="D66" s="23"/>
      <c r="E66" s="11"/>
      <c r="F66" s="12">
        <v>-34</v>
      </c>
      <c r="G66" s="13" t="str">
        <f>IF(G64=F63,F65,IF(G64=F65,F63,0))</f>
        <v>Валеева Гузель</v>
      </c>
      <c r="H66" s="21"/>
      <c r="I66" s="21"/>
    </row>
    <row r="67" spans="1:9" ht="12.75">
      <c r="A67" s="11"/>
      <c r="B67" s="11"/>
      <c r="C67" s="14">
        <v>37</v>
      </c>
      <c r="D67" s="15" t="s">
        <v>45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Тимербулатов Раиль</v>
      </c>
      <c r="C68" s="18"/>
      <c r="D68" s="30" t="s">
        <v>30</v>
      </c>
      <c r="E68" s="12">
        <v>-35</v>
      </c>
      <c r="F68" s="13" t="str">
        <f>IF(C65=B64,B66,IF(C65=B66,B64,0))</f>
        <v>Семенов Никита</v>
      </c>
      <c r="G68" s="11"/>
      <c r="H68" s="11"/>
      <c r="I68" s="11"/>
    </row>
    <row r="69" spans="1:9" ht="12.75">
      <c r="A69" s="11"/>
      <c r="B69" s="14">
        <v>36</v>
      </c>
      <c r="C69" s="19" t="s">
        <v>54</v>
      </c>
      <c r="D69" s="29"/>
      <c r="E69" s="11"/>
      <c r="F69" s="14">
        <v>38</v>
      </c>
      <c r="G69" s="15" t="s">
        <v>42</v>
      </c>
      <c r="H69" s="21"/>
      <c r="I69" s="21"/>
    </row>
    <row r="70" spans="1:9" ht="12.75">
      <c r="A70" s="12">
        <v>-19</v>
      </c>
      <c r="B70" s="17" t="str">
        <f>IF(C50=B49,B51,IF(C50=B51,B49,0))</f>
        <v>Завадский Никита</v>
      </c>
      <c r="C70" s="12">
        <v>-37</v>
      </c>
      <c r="D70" s="13" t="str">
        <f>IF(D67=C65,C69,IF(D67=C69,C65,0))</f>
        <v>Тимербулатов Раиль</v>
      </c>
      <c r="E70" s="12">
        <v>-36</v>
      </c>
      <c r="F70" s="17" t="str">
        <f>IF(C69=B68,B70,IF(C69=B70,B68,0))</f>
        <v>Завадский Никита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Завадский Никита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57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40664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58</v>
      </c>
      <c r="B7" s="8">
        <v>1</v>
      </c>
      <c r="C7" s="9" t="str">
        <f>3!F20</f>
        <v>Хадимуллин Рустам</v>
      </c>
      <c r="D7" s="6"/>
      <c r="E7" s="6"/>
      <c r="F7" s="6"/>
      <c r="G7" s="6"/>
      <c r="H7" s="6"/>
      <c r="I7" s="6"/>
    </row>
    <row r="8" spans="1:9" ht="18">
      <c r="A8" s="7" t="s">
        <v>59</v>
      </c>
      <c r="B8" s="8">
        <v>2</v>
      </c>
      <c r="C8" s="9" t="str">
        <f>3!F31</f>
        <v>Шарипов Ильдар</v>
      </c>
      <c r="D8" s="6"/>
      <c r="E8" s="6"/>
      <c r="F8" s="6"/>
      <c r="G8" s="6"/>
      <c r="H8" s="6"/>
      <c r="I8" s="6"/>
    </row>
    <row r="9" spans="1:9" ht="18">
      <c r="A9" s="7" t="s">
        <v>60</v>
      </c>
      <c r="B9" s="8">
        <v>3</v>
      </c>
      <c r="C9" s="9" t="str">
        <f>3!G43</f>
        <v>Юнусов Степан</v>
      </c>
      <c r="D9" s="6"/>
      <c r="E9" s="6"/>
      <c r="F9" s="6"/>
      <c r="G9" s="6"/>
      <c r="H9" s="6"/>
      <c r="I9" s="6"/>
    </row>
    <row r="10" spans="1:9" ht="18">
      <c r="A10" s="7" t="s">
        <v>61</v>
      </c>
      <c r="B10" s="8">
        <v>4</v>
      </c>
      <c r="C10" s="9" t="str">
        <f>3!G51</f>
        <v>Мезенцева Марина</v>
      </c>
      <c r="D10" s="6"/>
      <c r="E10" s="6"/>
      <c r="F10" s="6"/>
      <c r="G10" s="6"/>
      <c r="H10" s="6"/>
      <c r="I10" s="6"/>
    </row>
    <row r="11" spans="1:9" ht="18">
      <c r="A11" s="7" t="s">
        <v>62</v>
      </c>
      <c r="B11" s="8">
        <v>5</v>
      </c>
      <c r="C11" s="9" t="str">
        <f>3!C55</f>
        <v>Юнусов Ринат</v>
      </c>
      <c r="D11" s="6"/>
      <c r="E11" s="6"/>
      <c r="F11" s="6"/>
      <c r="G11" s="6"/>
      <c r="H11" s="6"/>
      <c r="I11" s="6"/>
    </row>
    <row r="12" spans="1:9" ht="18">
      <c r="A12" s="7" t="s">
        <v>63</v>
      </c>
      <c r="B12" s="8">
        <v>6</v>
      </c>
      <c r="C12" s="9" t="str">
        <f>3!C57</f>
        <v>Рахматуллин Артур</v>
      </c>
      <c r="D12" s="6"/>
      <c r="E12" s="6"/>
      <c r="F12" s="6"/>
      <c r="G12" s="6"/>
      <c r="H12" s="6"/>
      <c r="I12" s="6"/>
    </row>
    <row r="13" spans="1:9" ht="18">
      <c r="A13" s="7" t="s">
        <v>56</v>
      </c>
      <c r="B13" s="8">
        <v>7</v>
      </c>
      <c r="C13" s="9" t="str">
        <f>3!C60</f>
        <v>Арсеньев Кирилл</v>
      </c>
      <c r="D13" s="6"/>
      <c r="E13" s="6"/>
      <c r="F13" s="6"/>
      <c r="G13" s="6"/>
      <c r="H13" s="6"/>
      <c r="I13" s="6"/>
    </row>
    <row r="14" spans="1:9" ht="18">
      <c r="A14" s="7" t="s">
        <v>52</v>
      </c>
      <c r="B14" s="8">
        <v>8</v>
      </c>
      <c r="C14" s="9" t="str">
        <f>3!C62</f>
        <v>Жуланов Дмитрий</v>
      </c>
      <c r="D14" s="6"/>
      <c r="E14" s="6"/>
      <c r="F14" s="6"/>
      <c r="G14" s="6"/>
      <c r="H14" s="6"/>
      <c r="I14" s="6"/>
    </row>
    <row r="15" spans="1:9" ht="18">
      <c r="A15" s="7" t="s">
        <v>64</v>
      </c>
      <c r="B15" s="8">
        <v>9</v>
      </c>
      <c r="C15" s="9" t="str">
        <f>3!G57</f>
        <v>Валеева Гузель</v>
      </c>
      <c r="D15" s="6"/>
      <c r="E15" s="6"/>
      <c r="F15" s="6"/>
      <c r="G15" s="6"/>
      <c r="H15" s="6"/>
      <c r="I15" s="6"/>
    </row>
    <row r="16" spans="1:9" ht="18">
      <c r="A16" s="7" t="s">
        <v>17</v>
      </c>
      <c r="B16" s="8">
        <v>10</v>
      </c>
      <c r="C16" s="9">
        <f>3!G60</f>
        <v>0</v>
      </c>
      <c r="D16" s="6"/>
      <c r="E16" s="6"/>
      <c r="F16" s="6"/>
      <c r="G16" s="6"/>
      <c r="H16" s="6"/>
      <c r="I16" s="6"/>
    </row>
    <row r="17" spans="1:9" ht="18">
      <c r="A17" s="7" t="s">
        <v>17</v>
      </c>
      <c r="B17" s="8">
        <v>11</v>
      </c>
      <c r="C17" s="9">
        <f>3!G64</f>
        <v>0</v>
      </c>
      <c r="D17" s="6"/>
      <c r="E17" s="6"/>
      <c r="F17" s="6"/>
      <c r="G17" s="6"/>
      <c r="H17" s="6"/>
      <c r="I17" s="6"/>
    </row>
    <row r="18" spans="1:9" ht="18">
      <c r="A18" s="7" t="s">
        <v>17</v>
      </c>
      <c r="B18" s="8">
        <v>12</v>
      </c>
      <c r="C18" s="9">
        <f>3!G66</f>
        <v>0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3!D67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3!D70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3!G69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3!G71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Сп3!A1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Сп3!A2</f>
        <v>1/16 финала Турнира ДАСКО День защиты детей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Сп3!A3</f>
        <v>40664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Сп3!A7</f>
        <v>Жуланов Дмитрий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58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Сп3!A22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64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Сп3!A15</f>
        <v>Шарипов Ильдар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64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Сп3!A14</f>
        <v>Валеева Гузель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64</v>
      </c>
      <c r="F12" s="11"/>
      <c r="G12" s="20"/>
      <c r="H12" s="11"/>
      <c r="I12" s="11"/>
    </row>
    <row r="13" spans="1:9" ht="12.75">
      <c r="A13" s="12">
        <v>5</v>
      </c>
      <c r="B13" s="13" t="str">
        <f>Сп3!A11</f>
        <v>Рахматуллин Артур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62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Сп3!A18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61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Сп3!A19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61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Сп3!A10</f>
        <v>Юнусов Ринат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56</v>
      </c>
      <c r="G20" s="15"/>
      <c r="H20" s="15"/>
      <c r="I20" s="15"/>
    </row>
    <row r="21" spans="1:9" ht="12.75">
      <c r="A21" s="12">
        <v>3</v>
      </c>
      <c r="B21" s="13" t="str">
        <f>Сп3!A9</f>
        <v>Арсеньев Кирилл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60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Сп3!A20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63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Сп3!A17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63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Сп3!A12</f>
        <v>Мезенцева Марина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56</v>
      </c>
      <c r="F28" s="23"/>
      <c r="G28" s="11"/>
      <c r="H28" s="11"/>
      <c r="I28" s="11"/>
    </row>
    <row r="29" spans="1:9" ht="12.75">
      <c r="A29" s="12">
        <v>7</v>
      </c>
      <c r="B29" s="13" t="str">
        <f>Сп3!A13</f>
        <v>Хадимуллин Рустам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56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Сп3!A16</f>
        <v>_</v>
      </c>
      <c r="C31" s="18"/>
      <c r="D31" s="18"/>
      <c r="E31" s="12">
        <v>-15</v>
      </c>
      <c r="F31" s="13" t="str">
        <f>IF(F20=E12,E28,IF(F20=E28,E12,0))</f>
        <v>Шарипов Ильдар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56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Сп3!A21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59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Сп3!A8</f>
        <v>Юнусов Степан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Юнусов Ринат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52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Валеева Гузель</v>
      </c>
      <c r="C39" s="14">
        <v>20</v>
      </c>
      <c r="D39" s="24" t="s">
        <v>59</v>
      </c>
      <c r="E39" s="14">
        <v>26</v>
      </c>
      <c r="F39" s="24" t="s">
        <v>59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Юнусов Степан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59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60</v>
      </c>
      <c r="E43" s="23"/>
      <c r="F43" s="14">
        <v>28</v>
      </c>
      <c r="G43" s="24" t="s">
        <v>59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Арсеньев Кирилл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Мезенцева Марина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62</v>
      </c>
      <c r="E47" s="14">
        <v>27</v>
      </c>
      <c r="F47" s="25" t="s">
        <v>63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Рахматуллин Артур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_</v>
      </c>
      <c r="C49" s="11"/>
      <c r="D49" s="14">
        <v>25</v>
      </c>
      <c r="E49" s="25" t="s">
        <v>62</v>
      </c>
      <c r="F49" s="11"/>
      <c r="G49" s="23"/>
      <c r="H49" s="11"/>
      <c r="I49" s="11"/>
    </row>
    <row r="50" spans="1:9" ht="12.75">
      <c r="A50" s="11"/>
      <c r="B50" s="14">
        <v>19</v>
      </c>
      <c r="C50" s="24"/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58</v>
      </c>
      <c r="E51" s="23"/>
      <c r="F51" s="12">
        <v>-28</v>
      </c>
      <c r="G51" s="13" t="str">
        <f>IF(G43=F39,F47,IF(G43=F47,F39,0))</f>
        <v>Мезенцева Марина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Жуланов Дмитрий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Юнусов Ринат</v>
      </c>
      <c r="C54" s="11"/>
      <c r="D54" s="12">
        <v>-20</v>
      </c>
      <c r="E54" s="13" t="str">
        <f>IF(D39=C38,C40,IF(D39=C40,C38,0))</f>
        <v>Валеева Гузель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61</v>
      </c>
      <c r="D55" s="11"/>
      <c r="E55" s="14">
        <v>31</v>
      </c>
      <c r="F55" s="15" t="s">
        <v>52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Рахматуллин Артур</v>
      </c>
      <c r="C56" s="28" t="s">
        <v>22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Рахматуллин Артур</v>
      </c>
      <c r="D57" s="11"/>
      <c r="E57" s="11"/>
      <c r="F57" s="14">
        <v>33</v>
      </c>
      <c r="G57" s="15" t="s">
        <v>52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>
        <f>IF(D47=C46,C48,IF(D47=C48,C46,0))</f>
        <v>0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Арсеньев Кирилл</v>
      </c>
      <c r="C59" s="11"/>
      <c r="D59" s="11"/>
      <c r="E59" s="14">
        <v>32</v>
      </c>
      <c r="F59" s="19"/>
      <c r="G59" s="29"/>
      <c r="H59" s="11"/>
      <c r="I59" s="11"/>
    </row>
    <row r="60" spans="1:9" ht="12.75">
      <c r="A60" s="11"/>
      <c r="B60" s="14">
        <v>30</v>
      </c>
      <c r="C60" s="15" t="s">
        <v>60</v>
      </c>
      <c r="D60" s="12">
        <v>-23</v>
      </c>
      <c r="E60" s="17">
        <f>IF(D51=C50,C52,IF(D51=C52,C50,0))</f>
        <v>0</v>
      </c>
      <c r="F60" s="12">
        <v>-33</v>
      </c>
      <c r="G60" s="13">
        <f>IF(G57=F55,F59,IF(G57=F59,F55,0))</f>
        <v>0</v>
      </c>
      <c r="H60" s="21"/>
      <c r="I60" s="21"/>
    </row>
    <row r="61" spans="1:9" ht="12.75">
      <c r="A61" s="12">
        <v>-25</v>
      </c>
      <c r="B61" s="17" t="str">
        <f>IF(E49=D47,D51,IF(E49=D51,D47,0))</f>
        <v>Жуланов Дмитрий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Жуланов Дмитрий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9" t="s">
        <v>28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>
        <f>IF(C50=B49,B51,IF(C50=B51,B49,0))</f>
        <v>0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2011-04-06T13:05:44Z</cp:lastPrinted>
  <dcterms:created xsi:type="dcterms:W3CDTF">2008-02-03T08:28:10Z</dcterms:created>
  <dcterms:modified xsi:type="dcterms:W3CDTF">2011-05-30T05:07:47Z</dcterms:modified>
  <cp:category/>
  <cp:version/>
  <cp:contentType/>
  <cp:contentStatus/>
</cp:coreProperties>
</file>